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80" activeTab="0"/>
  </bookViews>
  <sheets>
    <sheet name="Výsledky" sheetId="1" r:id="rId1"/>
    <sheet name=" " sheetId="2" r:id="rId2"/>
  </sheets>
  <definedNames>
    <definedName name="_xlnm.Print_Area" localSheetId="1">' '!$B$2:$J$122</definedName>
  </definedNames>
  <calcPr fullCalcOnLoad="1"/>
</workbook>
</file>

<file path=xl/sharedStrings.xml><?xml version="1.0" encoding="utf-8"?>
<sst xmlns="http://schemas.openxmlformats.org/spreadsheetml/2006/main" count="309" uniqueCount="167">
  <si>
    <t>st.č.</t>
  </si>
  <si>
    <t>oddíl</t>
  </si>
  <si>
    <t>STARTOVNÍ  LISTINA</t>
  </si>
  <si>
    <t>RGC</t>
  </si>
  <si>
    <t>Příjmení a jméno</t>
  </si>
  <si>
    <t>VT</t>
  </si>
  <si>
    <t>r.nar.</t>
  </si>
  <si>
    <t>K-1 muží :</t>
  </si>
  <si>
    <t>ds</t>
  </si>
  <si>
    <t>dm</t>
  </si>
  <si>
    <t>žs</t>
  </si>
  <si>
    <t>žm</t>
  </si>
  <si>
    <t>C-2 :</t>
  </si>
  <si>
    <t>C-1m</t>
  </si>
  <si>
    <t>Absol.poř.</t>
  </si>
  <si>
    <t>Příjímení a jméno</t>
  </si>
  <si>
    <t>Oddíl</t>
  </si>
  <si>
    <t>1.jízda</t>
  </si>
  <si>
    <t>2.jízda</t>
  </si>
  <si>
    <t>Celk.výsledek</t>
  </si>
  <si>
    <t>Body</t>
  </si>
  <si>
    <t>výsledek</t>
  </si>
  <si>
    <t>červená čísla</t>
  </si>
  <si>
    <t>K-1ž</t>
  </si>
  <si>
    <t>Cíl.čas</t>
  </si>
  <si>
    <t>Start.čas</t>
  </si>
  <si>
    <t>1.</t>
  </si>
  <si>
    <t>Hrabec Bohumil</t>
  </si>
  <si>
    <t>Kroměříž</t>
  </si>
  <si>
    <t>2.</t>
  </si>
  <si>
    <t>Jordán Tomáš</t>
  </si>
  <si>
    <t>SK Veselí</t>
  </si>
  <si>
    <t>3.</t>
  </si>
  <si>
    <t>Hála Richard</t>
  </si>
  <si>
    <t>SKVeselí</t>
  </si>
  <si>
    <t>4.</t>
  </si>
  <si>
    <t>Chuděj Zdenek</t>
  </si>
  <si>
    <t>Val.Mez</t>
  </si>
  <si>
    <t>5.</t>
  </si>
  <si>
    <t>6.</t>
  </si>
  <si>
    <t>Bařina Jiří</t>
  </si>
  <si>
    <t>Přerov</t>
  </si>
  <si>
    <t>7.</t>
  </si>
  <si>
    <t>Slanina Vladimír</t>
  </si>
  <si>
    <t>L. Žatec</t>
  </si>
  <si>
    <t>8.</t>
  </si>
  <si>
    <t>Novák Ondřej</t>
  </si>
  <si>
    <t>9.</t>
  </si>
  <si>
    <t>Břečka Tomáš</t>
  </si>
  <si>
    <t>Ligurský Ivo</t>
  </si>
  <si>
    <t>082002</t>
  </si>
  <si>
    <t>Cepek Marek</t>
  </si>
  <si>
    <t>KVS Písek</t>
  </si>
  <si>
    <t>Horňák Antonín</t>
  </si>
  <si>
    <t>Štěpáník Ondřej</t>
  </si>
  <si>
    <t>Břečka Jakub</t>
  </si>
  <si>
    <t>Zvolánek Jan</t>
  </si>
  <si>
    <t>Bechyně</t>
  </si>
  <si>
    <t>Kulíšek Filip</t>
  </si>
  <si>
    <t>Boh.Pha</t>
  </si>
  <si>
    <t>119124</t>
  </si>
  <si>
    <t>Neužil Jakub</t>
  </si>
  <si>
    <t>Olomouc</t>
  </si>
  <si>
    <t>Košík Michal</t>
  </si>
  <si>
    <t>119140</t>
  </si>
  <si>
    <t>Hric Filip</t>
  </si>
  <si>
    <t>Smolka Ondřej</t>
  </si>
  <si>
    <t>Boh. Pha</t>
  </si>
  <si>
    <t>Štec Daniel</t>
  </si>
  <si>
    <t xml:space="preserve"> Tisoň Michael</t>
  </si>
  <si>
    <t>Chabiča Martin</t>
  </si>
  <si>
    <t>Jelínek Šimon</t>
  </si>
  <si>
    <t>zelená čísla na bílé</t>
  </si>
  <si>
    <t>51.</t>
  </si>
  <si>
    <t>Kuřina Jiří</t>
  </si>
  <si>
    <t>Cmajdálka Josef</t>
  </si>
  <si>
    <t>52.</t>
  </si>
  <si>
    <t>Macíček Lukáš</t>
  </si>
  <si>
    <t>ValMez</t>
  </si>
  <si>
    <t>Kristek Aleš</t>
  </si>
  <si>
    <t>53.</t>
  </si>
  <si>
    <t>Fusková Dana</t>
  </si>
  <si>
    <t>Kulišťáková Karolína</t>
  </si>
  <si>
    <t>54.</t>
  </si>
  <si>
    <t>55.</t>
  </si>
  <si>
    <t>Franek Jakub</t>
  </si>
  <si>
    <t>Kristek Václav</t>
  </si>
  <si>
    <t>56.</t>
  </si>
  <si>
    <t>Žniva Marek</t>
  </si>
  <si>
    <t>Zátopek Vladimír</t>
  </si>
  <si>
    <t>36.</t>
  </si>
  <si>
    <t>Kulíšková Michaela</t>
  </si>
  <si>
    <t>37.</t>
  </si>
  <si>
    <t>Chabičová Kateřina</t>
  </si>
  <si>
    <t>38.</t>
  </si>
  <si>
    <t>Bučkevičová Věra</t>
  </si>
  <si>
    <t xml:space="preserve"> Olomouc</t>
  </si>
  <si>
    <t>39.</t>
  </si>
  <si>
    <t>Krausová Tereza</t>
  </si>
  <si>
    <t>40.</t>
  </si>
  <si>
    <t>Černošková Lucie</t>
  </si>
  <si>
    <t>41.</t>
  </si>
  <si>
    <t>Pulkrábková Stanislava</t>
  </si>
  <si>
    <t>42.</t>
  </si>
  <si>
    <t>Drábková Martina</t>
  </si>
  <si>
    <t>43.</t>
  </si>
  <si>
    <t>Typltová Hana</t>
  </si>
  <si>
    <t>44.</t>
  </si>
  <si>
    <t>Jordánová Pavlína</t>
  </si>
  <si>
    <t>45.</t>
  </si>
  <si>
    <t>46.</t>
  </si>
  <si>
    <t>Bílovská Gabriela</t>
  </si>
  <si>
    <t>Lipník</t>
  </si>
  <si>
    <t>61.</t>
  </si>
  <si>
    <t>Kotík Radim</t>
  </si>
  <si>
    <t>62.</t>
  </si>
  <si>
    <t>63.</t>
  </si>
  <si>
    <t>64.</t>
  </si>
  <si>
    <t>zelená na bílé</t>
  </si>
  <si>
    <t>Sprinty na Bečvě - záv.č. 19</t>
  </si>
  <si>
    <t>Neděle 29.4.2007</t>
  </si>
  <si>
    <t>Výsledková listina sprintů na Bečvě - závod č.19</t>
  </si>
  <si>
    <t>Husárková Lenka</t>
  </si>
  <si>
    <t>Olejník Jan</t>
  </si>
  <si>
    <t>Černošek Jiří</t>
  </si>
  <si>
    <t>Šrámek Jan</t>
  </si>
  <si>
    <t>DNF</t>
  </si>
  <si>
    <t>Valmez</t>
  </si>
  <si>
    <t>Kulíšek Tomáš</t>
  </si>
  <si>
    <t>Skácelík Tomáš</t>
  </si>
  <si>
    <t>Skácelík Radek</t>
  </si>
  <si>
    <t>Pešák Tomáš</t>
  </si>
  <si>
    <t>poř.v.k.</t>
  </si>
  <si>
    <t>K-1 m:</t>
  </si>
  <si>
    <t>Věk.kat.</t>
  </si>
  <si>
    <t>C - 2:</t>
  </si>
  <si>
    <t>K-1 ž :</t>
  </si>
  <si>
    <t>C-1 m:</t>
  </si>
  <si>
    <t>1dm</t>
  </si>
  <si>
    <t>2dm</t>
  </si>
  <si>
    <t>3dm</t>
  </si>
  <si>
    <t>4dm</t>
  </si>
  <si>
    <t>5dm</t>
  </si>
  <si>
    <t>1ds</t>
  </si>
  <si>
    <t>2ds</t>
  </si>
  <si>
    <t>1žs</t>
  </si>
  <si>
    <t>2žs</t>
  </si>
  <si>
    <t>3žs</t>
  </si>
  <si>
    <t>4žs</t>
  </si>
  <si>
    <t>5žs</t>
  </si>
  <si>
    <t>7žs</t>
  </si>
  <si>
    <t>8žs</t>
  </si>
  <si>
    <t>9žs</t>
  </si>
  <si>
    <t>10žs</t>
  </si>
  <si>
    <t>1žm</t>
  </si>
  <si>
    <t>2žm</t>
  </si>
  <si>
    <t>3žm</t>
  </si>
  <si>
    <t>4žm</t>
  </si>
  <si>
    <t>5žm</t>
  </si>
  <si>
    <t>6žm</t>
  </si>
  <si>
    <t>7žm</t>
  </si>
  <si>
    <t>Habich Karel</t>
  </si>
  <si>
    <t>VS Tábor</t>
  </si>
  <si>
    <t>Šrámek Jonatan</t>
  </si>
  <si>
    <t>11žs</t>
  </si>
  <si>
    <t>6dm</t>
  </si>
  <si>
    <t>999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</si>
</sst>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mm:ss.0;@"/>
    <numFmt numFmtId="166" formatCode="[$-405]d\.\ mmmm\ yyyy"/>
    <numFmt numFmtId="167" formatCode="[&lt;=9999999]###\ ##\ ##;##\ ##\ ##\ ##"/>
    <numFmt numFmtId="168" formatCode="0.0"/>
    <numFmt numFmtId="169" formatCode="[h]:mm:ss;@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sz val="24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u val="single"/>
      <sz val="20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0"/>
      <name val="Arial sans-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0" fontId="0" fillId="0" borderId="0" xfId="0" applyAlignment="1">
      <alignment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left"/>
    </xf>
    <xf numFmtId="0" fontId="3" fillId="2" borderId="26" xfId="0" applyFont="1" applyFill="1" applyBorder="1" applyAlignment="1">
      <alignment horizontal="left" indent="1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left" indent="1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68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8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8" fontId="1" fillId="0" borderId="33" xfId="0" applyNumberFormat="1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 textRotation="90"/>
    </xf>
    <xf numFmtId="49" fontId="1" fillId="0" borderId="36" xfId="0" applyNumberFormat="1" applyFont="1" applyFill="1" applyBorder="1" applyAlignment="1">
      <alignment horizontal="center" vertical="center" textRotation="90"/>
    </xf>
    <xf numFmtId="168" fontId="1" fillId="0" borderId="36" xfId="0" applyNumberFormat="1" applyFont="1" applyFill="1" applyBorder="1" applyAlignment="1">
      <alignment horizontal="center" vertical="center" textRotation="90"/>
    </xf>
    <xf numFmtId="0" fontId="0" fillId="0" borderId="3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165" fontId="0" fillId="0" borderId="41" xfId="0" applyNumberFormat="1" applyFill="1" applyBorder="1" applyAlignment="1" applyProtection="1">
      <alignment horizontal="center"/>
      <protection locked="0"/>
    </xf>
    <xf numFmtId="165" fontId="0" fillId="0" borderId="42" xfId="0" applyNumberFormat="1" applyFill="1" applyBorder="1" applyAlignment="1" applyProtection="1">
      <alignment horizontal="center"/>
      <protection locked="0"/>
    </xf>
    <xf numFmtId="165" fontId="0" fillId="0" borderId="43" xfId="0" applyNumberFormat="1" applyFill="1" applyBorder="1" applyAlignment="1" applyProtection="1">
      <alignment horizontal="center"/>
      <protection locked="0"/>
    </xf>
    <xf numFmtId="49" fontId="0" fillId="0" borderId="37" xfId="0" applyNumberFormat="1" applyFill="1" applyBorder="1" applyAlignment="1">
      <alignment horizontal="center"/>
    </xf>
    <xf numFmtId="165" fontId="0" fillId="0" borderId="44" xfId="0" applyNumberFormat="1" applyFill="1" applyBorder="1" applyAlignment="1" applyProtection="1">
      <alignment horizontal="center"/>
      <protection locked="0"/>
    </xf>
    <xf numFmtId="165" fontId="0" fillId="0" borderId="38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>
      <alignment horizontal="center"/>
    </xf>
    <xf numFmtId="168" fontId="0" fillId="0" borderId="37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165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5" fontId="0" fillId="0" borderId="15" xfId="0" applyNumberFormat="1" applyFill="1" applyBorder="1" applyAlignment="1" applyProtection="1">
      <alignment horizontal="center"/>
      <protection locked="0"/>
    </xf>
    <xf numFmtId="49" fontId="0" fillId="0" borderId="45" xfId="0" applyNumberFormat="1" applyFill="1" applyBorder="1" applyAlignment="1">
      <alignment horizontal="center"/>
    </xf>
    <xf numFmtId="165" fontId="0" fillId="0" borderId="50" xfId="0" applyNumberFormat="1" applyFill="1" applyBorder="1" applyAlignment="1" applyProtection="1">
      <alignment horizontal="center"/>
      <protection locked="0"/>
    </xf>
    <xf numFmtId="165" fontId="0" fillId="0" borderId="47" xfId="0" applyNumberFormat="1" applyFill="1" applyBorder="1" applyAlignment="1" applyProtection="1">
      <alignment horizontal="center"/>
      <protection locked="0"/>
    </xf>
    <xf numFmtId="0" fontId="0" fillId="0" borderId="48" xfId="0" applyNumberFormat="1" applyFill="1" applyBorder="1" applyAlignment="1">
      <alignment horizontal="center"/>
    </xf>
    <xf numFmtId="168" fontId="0" fillId="0" borderId="45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50" xfId="0" applyFill="1" applyBorder="1" applyAlignment="1">
      <alignment horizontal="center"/>
    </xf>
    <xf numFmtId="165" fontId="0" fillId="0" borderId="12" xfId="0" applyNumberFormat="1" applyFill="1" applyBorder="1" applyAlignment="1" applyProtection="1">
      <alignment horizontal="center"/>
      <protection locked="0"/>
    </xf>
    <xf numFmtId="165" fontId="0" fillId="0" borderId="16" xfId="0" applyNumberFormat="1" applyFill="1" applyBorder="1" applyAlignment="1" applyProtection="1">
      <alignment horizontal="center"/>
      <protection locked="0"/>
    </xf>
    <xf numFmtId="0" fontId="0" fillId="0" borderId="47" xfId="0" applyFill="1" applyBorder="1" applyAlignment="1">
      <alignment horizontal="left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165" fontId="0" fillId="0" borderId="7" xfId="0" applyNumberFormat="1" applyFill="1" applyBorder="1" applyAlignment="1" applyProtection="1">
      <alignment horizontal="center"/>
      <protection locked="0"/>
    </xf>
    <xf numFmtId="165" fontId="0" fillId="0" borderId="8" xfId="0" applyNumberFormat="1" applyFill="1" applyBorder="1" applyAlignment="1" applyProtection="1">
      <alignment horizontal="center"/>
      <protection locked="0"/>
    </xf>
    <xf numFmtId="165" fontId="0" fillId="0" borderId="17" xfId="0" applyNumberFormat="1" applyFill="1" applyBorder="1" applyAlignment="1" applyProtection="1">
      <alignment horizontal="center"/>
      <protection locked="0"/>
    </xf>
    <xf numFmtId="49" fontId="0" fillId="0" borderId="56" xfId="0" applyNumberFormat="1" applyFill="1" applyBorder="1" applyAlignment="1">
      <alignment horizontal="center"/>
    </xf>
    <xf numFmtId="165" fontId="0" fillId="0" borderId="57" xfId="0" applyNumberFormat="1" applyFill="1" applyBorder="1" applyAlignment="1" applyProtection="1">
      <alignment horizontal="center"/>
      <protection locked="0"/>
    </xf>
    <xf numFmtId="165" fontId="0" fillId="0" borderId="34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>
      <alignment horizontal="center"/>
    </xf>
    <xf numFmtId="168" fontId="0" fillId="0" borderId="56" xfId="0" applyNumberForma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165" fontId="0" fillId="0" borderId="39" xfId="0" applyNumberFormat="1" applyFill="1" applyBorder="1" applyAlignment="1" applyProtection="1">
      <alignment horizontal="center"/>
      <protection locked="0"/>
    </xf>
    <xf numFmtId="165" fontId="0" fillId="0" borderId="44" xfId="0" applyNumberFormat="1" applyFill="1" applyBorder="1" applyAlignment="1" applyProtection="1">
      <alignment horizontal="center" vertical="center"/>
      <protection locked="0"/>
    </xf>
    <xf numFmtId="165" fontId="0" fillId="0" borderId="38" xfId="0" applyNumberFormat="1" applyFill="1" applyBorder="1" applyAlignment="1" applyProtection="1">
      <alignment horizontal="center" vertical="center"/>
      <protection locked="0"/>
    </xf>
    <xf numFmtId="165" fontId="0" fillId="0" borderId="48" xfId="0" applyNumberFormat="1" applyFill="1" applyBorder="1" applyAlignment="1" applyProtection="1">
      <alignment horizontal="center"/>
      <protection locked="0"/>
    </xf>
    <xf numFmtId="165" fontId="0" fillId="0" borderId="50" xfId="0" applyNumberFormat="1" applyFill="1" applyBorder="1" applyAlignment="1" applyProtection="1">
      <alignment horizontal="center" vertical="center"/>
      <protection locked="0"/>
    </xf>
    <xf numFmtId="165" fontId="0" fillId="0" borderId="47" xfId="0" applyNumberFormat="1" applyFill="1" applyBorder="1" applyAlignment="1" applyProtection="1">
      <alignment horizontal="center" vertical="center"/>
      <protection locked="0"/>
    </xf>
    <xf numFmtId="168" fontId="0" fillId="0" borderId="50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34" xfId="0" applyFill="1" applyBorder="1" applyAlignment="1">
      <alignment/>
    </xf>
    <xf numFmtId="165" fontId="0" fillId="0" borderId="35" xfId="0" applyNumberFormat="1" applyFill="1" applyBorder="1" applyAlignment="1" applyProtection="1">
      <alignment horizontal="center"/>
      <protection locked="0"/>
    </xf>
    <xf numFmtId="165" fontId="0" fillId="0" borderId="57" xfId="0" applyNumberFormat="1" applyFill="1" applyBorder="1" applyAlignment="1" applyProtection="1">
      <alignment horizontal="center" vertical="center"/>
      <protection locked="0"/>
    </xf>
    <xf numFmtId="165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1" xfId="0" applyFill="1" applyBorder="1" applyAlignment="1">
      <alignment horizontal="left"/>
    </xf>
    <xf numFmtId="165" fontId="0" fillId="0" borderId="62" xfId="0" applyNumberFormat="1" applyFill="1" applyBorder="1" applyAlignment="1" applyProtection="1">
      <alignment horizontal="center"/>
      <protection locked="0"/>
    </xf>
    <xf numFmtId="165" fontId="0" fillId="0" borderId="18" xfId="0" applyNumberFormat="1" applyFill="1" applyBorder="1" applyAlignment="1" applyProtection="1">
      <alignment horizontal="center"/>
      <protection locked="0"/>
    </xf>
    <xf numFmtId="0" fontId="0" fillId="0" borderId="63" xfId="0" applyFill="1" applyBorder="1" applyAlignment="1">
      <alignment horizontal="center"/>
    </xf>
    <xf numFmtId="168" fontId="0" fillId="0" borderId="64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65" xfId="0" applyNumberFormat="1" applyFill="1" applyBorder="1" applyAlignment="1">
      <alignment horizontal="center"/>
    </xf>
    <xf numFmtId="49" fontId="0" fillId="0" borderId="64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168" fontId="0" fillId="0" borderId="65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8" fontId="0" fillId="0" borderId="60" xfId="0" applyNumberFormat="1" applyFill="1" applyBorder="1" applyAlignment="1">
      <alignment horizontal="center"/>
    </xf>
    <xf numFmtId="168" fontId="0" fillId="0" borderId="50" xfId="0" applyNumberFormat="1" applyFill="1" applyBorder="1" applyAlignment="1">
      <alignment horizontal="center"/>
    </xf>
    <xf numFmtId="165" fontId="0" fillId="0" borderId="66" xfId="0" applyNumberFormat="1" applyFill="1" applyBorder="1" applyAlignment="1" applyProtection="1">
      <alignment horizontal="center"/>
      <protection locked="0"/>
    </xf>
    <xf numFmtId="0" fontId="0" fillId="0" borderId="37" xfId="0" applyNumberFormat="1" applyFill="1" applyBorder="1" applyAlignment="1">
      <alignment horizontal="center"/>
    </xf>
    <xf numFmtId="0" fontId="0" fillId="0" borderId="45" xfId="0" applyNumberFormat="1" applyFill="1" applyBorder="1" applyAlignment="1">
      <alignment horizontal="center"/>
    </xf>
    <xf numFmtId="0" fontId="0" fillId="0" borderId="56" xfId="0" applyNumberForma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47" xfId="0" applyFont="1" applyBorder="1" applyAlignment="1">
      <alignment horizontal="center"/>
    </xf>
    <xf numFmtId="165" fontId="0" fillId="0" borderId="47" xfId="0" applyNumberFormat="1" applyFill="1" applyBorder="1" applyAlignment="1" applyProtection="1">
      <alignment horizontal="center"/>
      <protection locked="0"/>
    </xf>
    <xf numFmtId="0" fontId="10" fillId="2" borderId="67" xfId="0" applyFont="1" applyFill="1" applyBorder="1" applyAlignment="1">
      <alignment horizontal="left" vertical="center"/>
    </xf>
    <xf numFmtId="0" fontId="10" fillId="2" borderId="68" xfId="0" applyFont="1" applyFill="1" applyBorder="1" applyAlignment="1">
      <alignment horizontal="left" vertical="center"/>
    </xf>
    <xf numFmtId="0" fontId="10" fillId="2" borderId="69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70" xfId="0" applyFont="1" applyFill="1" applyBorder="1" applyAlignment="1">
      <alignment horizontal="left"/>
    </xf>
    <xf numFmtId="168" fontId="1" fillId="0" borderId="71" xfId="0" applyNumberFormat="1" applyFont="1" applyFill="1" applyBorder="1" applyAlignment="1">
      <alignment horizontal="center" vertical="center" textRotation="90"/>
    </xf>
    <xf numFmtId="0" fontId="0" fillId="0" borderId="72" xfId="0" applyFill="1" applyBorder="1" applyAlignment="1">
      <alignment horizontal="center"/>
    </xf>
    <xf numFmtId="0" fontId="1" fillId="0" borderId="73" xfId="0" applyFont="1" applyFill="1" applyBorder="1" applyAlignment="1">
      <alignment horizontal="center" vertical="center" textRotation="90"/>
    </xf>
    <xf numFmtId="0" fontId="1" fillId="0" borderId="74" xfId="0" applyFont="1" applyFill="1" applyBorder="1" applyAlignment="1">
      <alignment horizontal="center" vertical="center" textRotation="90"/>
    </xf>
    <xf numFmtId="0" fontId="1" fillId="0" borderId="38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168" fontId="0" fillId="0" borderId="37" xfId="0" applyNumberFormat="1" applyFill="1" applyBorder="1" applyAlignment="1">
      <alignment horizontal="center" vertical="center"/>
    </xf>
    <xf numFmtId="168" fontId="0" fillId="0" borderId="45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0" fillId="0" borderId="38" xfId="0" applyNumberFormat="1" applyFill="1" applyBorder="1" applyAlignment="1" applyProtection="1">
      <alignment horizontal="center"/>
      <protection locked="0"/>
    </xf>
    <xf numFmtId="0" fontId="1" fillId="0" borderId="75" xfId="0" applyFont="1" applyFill="1" applyBorder="1" applyAlignment="1">
      <alignment horizontal="center" vertical="center" textRotation="90"/>
    </xf>
    <xf numFmtId="0" fontId="0" fillId="0" borderId="76" xfId="0" applyFill="1" applyBorder="1" applyAlignment="1">
      <alignment horizont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0" fillId="2" borderId="67" xfId="0" applyFont="1" applyFill="1" applyBorder="1" applyAlignment="1">
      <alignment horizontal="left"/>
    </xf>
    <xf numFmtId="0" fontId="10" fillId="2" borderId="68" xfId="0" applyFont="1" applyFill="1" applyBorder="1" applyAlignment="1">
      <alignment horizontal="left"/>
    </xf>
    <xf numFmtId="0" fontId="10" fillId="2" borderId="77" xfId="0" applyFont="1" applyFill="1" applyBorder="1" applyAlignment="1">
      <alignment horizontal="left"/>
    </xf>
    <xf numFmtId="0" fontId="10" fillId="2" borderId="78" xfId="0" applyFont="1" applyFill="1" applyBorder="1" applyAlignment="1">
      <alignment horizontal="left"/>
    </xf>
    <xf numFmtId="49" fontId="0" fillId="0" borderId="56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168" fontId="0" fillId="0" borderId="56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58" xfId="0" applyFill="1" applyBorder="1" applyAlignment="1">
      <alignment horizontal="center" vertical="center"/>
    </xf>
    <xf numFmtId="0" fontId="10" fillId="2" borderId="79" xfId="0" applyFont="1" applyFill="1" applyBorder="1" applyAlignment="1">
      <alignment horizontal="left"/>
    </xf>
    <xf numFmtId="0" fontId="10" fillId="2" borderId="80" xfId="0" applyFont="1" applyFill="1" applyBorder="1" applyAlignment="1">
      <alignment horizontal="left"/>
    </xf>
    <xf numFmtId="0" fontId="10" fillId="2" borderId="8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textRotation="90"/>
    </xf>
    <xf numFmtId="0" fontId="1" fillId="0" borderId="5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textRotation="90"/>
    </xf>
    <xf numFmtId="0" fontId="1" fillId="0" borderId="57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0" fillId="0" borderId="8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workbookViewId="0" topLeftCell="A18">
      <selection activeCell="Y50" sqref="Y50"/>
    </sheetView>
  </sheetViews>
  <sheetFormatPr defaultColWidth="9.140625" defaultRowHeight="12.75"/>
  <cols>
    <col min="1" max="1" width="4.00390625" style="59" customWidth="1"/>
    <col min="2" max="2" width="3.7109375" style="59" customWidth="1"/>
    <col min="3" max="3" width="5.8515625" style="59" customWidth="1"/>
    <col min="4" max="4" width="4.7109375" style="59" customWidth="1"/>
    <col min="5" max="5" width="7.7109375" style="59" customWidth="1"/>
    <col min="6" max="6" width="17.28125" style="59" customWidth="1"/>
    <col min="7" max="7" width="5.140625" style="59" customWidth="1"/>
    <col min="8" max="8" width="4.7109375" style="59" customWidth="1"/>
    <col min="9" max="9" width="16.00390625" style="59" customWidth="1"/>
    <col min="10" max="10" width="0.9921875" style="62" hidden="1" customWidth="1"/>
    <col min="11" max="11" width="1.8515625" style="59" hidden="1" customWidth="1"/>
    <col min="12" max="12" width="2.140625" style="59" hidden="1" customWidth="1"/>
    <col min="13" max="13" width="8.57421875" style="63" customWidth="1"/>
    <col min="14" max="14" width="8.7109375" style="62" hidden="1" customWidth="1"/>
    <col min="15" max="16" width="8.7109375" style="59" hidden="1" customWidth="1"/>
    <col min="17" max="17" width="8.7109375" style="62" customWidth="1"/>
    <col min="18" max="18" width="9.7109375" style="62" customWidth="1"/>
    <col min="19" max="19" width="6.7109375" style="59" customWidth="1"/>
    <col min="20" max="16384" width="9.140625" style="59" customWidth="1"/>
  </cols>
  <sheetData>
    <row r="1" spans="1:20" ht="33" customHeight="1">
      <c r="A1" s="57"/>
      <c r="B1" s="189" t="s">
        <v>121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58"/>
    </row>
    <row r="2" spans="1:17" ht="29.25" customHeight="1">
      <c r="A2" s="57"/>
      <c r="D2" s="60"/>
      <c r="E2" s="163" t="s">
        <v>120</v>
      </c>
      <c r="F2" s="60"/>
      <c r="G2" s="60"/>
      <c r="H2" s="60"/>
      <c r="I2" s="60"/>
      <c r="J2" s="60"/>
      <c r="K2" s="60"/>
      <c r="L2" s="60"/>
      <c r="M2" s="61"/>
      <c r="N2" s="60"/>
      <c r="O2" s="60"/>
      <c r="P2" s="60"/>
      <c r="Q2" s="60"/>
    </row>
    <row r="3" ht="13.5" thickBot="1">
      <c r="A3" s="57"/>
    </row>
    <row r="4" spans="1:19" ht="23.25" customHeight="1">
      <c r="A4" s="213"/>
      <c r="B4" s="214" t="s">
        <v>14</v>
      </c>
      <c r="C4" s="216" t="s">
        <v>132</v>
      </c>
      <c r="D4" s="175" t="s">
        <v>134</v>
      </c>
      <c r="E4" s="177" t="s">
        <v>3</v>
      </c>
      <c r="F4" s="218" t="s">
        <v>15</v>
      </c>
      <c r="G4" s="177" t="s">
        <v>6</v>
      </c>
      <c r="H4" s="175" t="s">
        <v>5</v>
      </c>
      <c r="I4" s="179" t="s">
        <v>16</v>
      </c>
      <c r="J4" s="65" t="s">
        <v>17</v>
      </c>
      <c r="K4" s="66"/>
      <c r="L4" s="66"/>
      <c r="M4" s="67" t="s">
        <v>17</v>
      </c>
      <c r="N4" s="68" t="s">
        <v>18</v>
      </c>
      <c r="O4" s="69"/>
      <c r="P4" s="69"/>
      <c r="Q4" s="68" t="s">
        <v>18</v>
      </c>
      <c r="R4" s="173" t="s">
        <v>19</v>
      </c>
      <c r="S4" s="191" t="s">
        <v>20</v>
      </c>
    </row>
    <row r="5" spans="1:19" ht="53.25" customHeight="1" thickBot="1">
      <c r="A5" s="213"/>
      <c r="B5" s="215"/>
      <c r="C5" s="217"/>
      <c r="D5" s="176"/>
      <c r="E5" s="178"/>
      <c r="F5" s="219"/>
      <c r="G5" s="178"/>
      <c r="H5" s="176"/>
      <c r="I5" s="180"/>
      <c r="J5" s="70" t="s">
        <v>25</v>
      </c>
      <c r="K5" s="71" t="s">
        <v>24</v>
      </c>
      <c r="L5" s="72" t="s">
        <v>21</v>
      </c>
      <c r="M5" s="73" t="s">
        <v>21</v>
      </c>
      <c r="N5" s="70" t="s">
        <v>25</v>
      </c>
      <c r="O5" s="71" t="s">
        <v>24</v>
      </c>
      <c r="P5" s="72" t="s">
        <v>21</v>
      </c>
      <c r="Q5" s="74" t="s">
        <v>21</v>
      </c>
      <c r="R5" s="174"/>
      <c r="S5" s="192"/>
    </row>
    <row r="6" spans="1:19" ht="12.75" customHeight="1" thickBot="1">
      <c r="A6" s="64"/>
      <c r="B6" s="167" t="s">
        <v>133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9"/>
    </row>
    <row r="7" spans="2:19" ht="12.75">
      <c r="B7" s="75">
        <v>1</v>
      </c>
      <c r="C7" s="76" t="s">
        <v>26</v>
      </c>
      <c r="D7" s="77">
        <f>' '!C9</f>
        <v>0</v>
      </c>
      <c r="E7" s="77">
        <f>' '!D9</f>
        <v>133007</v>
      </c>
      <c r="F7" s="78" t="str">
        <f>' '!E9</f>
        <v>Jordán Tomáš</v>
      </c>
      <c r="G7" s="77">
        <f>' '!F9</f>
        <v>88</v>
      </c>
      <c r="H7" s="77">
        <f>' '!G9</f>
        <v>2</v>
      </c>
      <c r="I7" s="79" t="str">
        <f>' '!H9</f>
        <v>SK Veselí</v>
      </c>
      <c r="J7" s="80">
        <v>0.01500023148148148</v>
      </c>
      <c r="K7" s="81">
        <v>0.015647569444444443</v>
      </c>
      <c r="L7" s="82">
        <f aca="true" t="shared" si="0" ref="L7:L35">K7-J7</f>
        <v>0.0006473379629629624</v>
      </c>
      <c r="M7" s="83">
        <f aca="true" t="shared" si="1" ref="M7:M35">(K7-J7)*86400</f>
        <v>55.92999999999995</v>
      </c>
      <c r="N7" s="84">
        <v>0.038613425925925926</v>
      </c>
      <c r="O7" s="85">
        <v>0.03926724537037037</v>
      </c>
      <c r="P7" s="85">
        <f aca="true" t="shared" si="2" ref="P7:P34">O7-N7</f>
        <v>0.0006538194444444465</v>
      </c>
      <c r="Q7" s="86">
        <f aca="true" t="shared" si="3" ref="Q7:Q34">(O7-N7)*86400</f>
        <v>56.49000000000017</v>
      </c>
      <c r="R7" s="87">
        <f aca="true" t="shared" si="4" ref="R7:R35">M7+Q7</f>
        <v>112.42000000000013</v>
      </c>
      <c r="S7" s="88">
        <v>28</v>
      </c>
    </row>
    <row r="8" spans="2:19" ht="12.75">
      <c r="B8" s="89">
        <v>2</v>
      </c>
      <c r="C8" s="90" t="s">
        <v>138</v>
      </c>
      <c r="D8" s="91" t="str">
        <f>' '!C10</f>
        <v>dm</v>
      </c>
      <c r="E8" s="91">
        <f>' '!D10</f>
        <v>133044</v>
      </c>
      <c r="F8" s="92" t="str">
        <f>' '!E10</f>
        <v>Hála Richard</v>
      </c>
      <c r="G8" s="91">
        <f>' '!F10</f>
        <v>92</v>
      </c>
      <c r="H8" s="91">
        <f>' '!G10</f>
        <v>2</v>
      </c>
      <c r="I8" s="93" t="str">
        <f>' '!H10</f>
        <v>SKVeselí</v>
      </c>
      <c r="J8" s="94">
        <v>0.016716319444444443</v>
      </c>
      <c r="K8" s="95">
        <v>0.01736377314814815</v>
      </c>
      <c r="L8" s="96">
        <f t="shared" si="0"/>
        <v>0.0006474537037037056</v>
      </c>
      <c r="M8" s="97">
        <f t="shared" si="1"/>
        <v>55.94000000000017</v>
      </c>
      <c r="N8" s="98">
        <v>0.03303900462962963</v>
      </c>
      <c r="O8" s="99">
        <v>0.033695138888888886</v>
      </c>
      <c r="P8" s="99">
        <f t="shared" si="2"/>
        <v>0.0006561342592592556</v>
      </c>
      <c r="Q8" s="100">
        <f t="shared" si="3"/>
        <v>56.689999999999685</v>
      </c>
      <c r="R8" s="101">
        <f t="shared" si="4"/>
        <v>112.62999999999985</v>
      </c>
      <c r="S8" s="102">
        <v>24</v>
      </c>
    </row>
    <row r="9" spans="2:19" ht="12.75">
      <c r="B9" s="89">
        <v>3</v>
      </c>
      <c r="C9" s="90" t="s">
        <v>29</v>
      </c>
      <c r="D9" s="91">
        <f>' '!C8</f>
        <v>0</v>
      </c>
      <c r="E9" s="91">
        <f>' '!D8</f>
        <v>112014</v>
      </c>
      <c r="F9" s="92" t="str">
        <f>' '!E8</f>
        <v>Hrabec Bohumil</v>
      </c>
      <c r="G9" s="91">
        <f>' '!F8</f>
        <v>60</v>
      </c>
      <c r="H9" s="91">
        <f>' '!G8</f>
        <v>2</v>
      </c>
      <c r="I9" s="93" t="str">
        <f>' '!H8</f>
        <v>Kroměříž</v>
      </c>
      <c r="J9" s="94">
        <v>0.016366319444444444</v>
      </c>
      <c r="K9" s="95">
        <v>0.017053125</v>
      </c>
      <c r="L9" s="96">
        <f t="shared" si="0"/>
        <v>0.0006868055555555551</v>
      </c>
      <c r="M9" s="97">
        <f t="shared" si="1"/>
        <v>59.33999999999996</v>
      </c>
      <c r="N9" s="98">
        <v>0.033391550925925925</v>
      </c>
      <c r="O9" s="99">
        <v>0.034084722222222225</v>
      </c>
      <c r="P9" s="99">
        <f t="shared" si="2"/>
        <v>0.0006931712962962994</v>
      </c>
      <c r="Q9" s="100">
        <f t="shared" si="3"/>
        <v>59.89000000000026</v>
      </c>
      <c r="R9" s="101">
        <f t="shared" si="4"/>
        <v>119.23000000000022</v>
      </c>
      <c r="S9" s="102">
        <v>20</v>
      </c>
    </row>
    <row r="10" spans="2:19" ht="12.75">
      <c r="B10" s="89">
        <v>4</v>
      </c>
      <c r="C10" s="90" t="s">
        <v>32</v>
      </c>
      <c r="D10" s="91">
        <f>' '!C16</f>
        <v>0</v>
      </c>
      <c r="E10" s="91">
        <f>' '!D16</f>
        <v>133003</v>
      </c>
      <c r="F10" s="92" t="str">
        <f>' '!E16</f>
        <v>Břečka Tomáš</v>
      </c>
      <c r="G10" s="91">
        <f>' '!F16</f>
        <v>88</v>
      </c>
      <c r="H10" s="91">
        <f>' '!G16</f>
        <v>3</v>
      </c>
      <c r="I10" s="93" t="str">
        <f>' '!H16</f>
        <v>SKVeselí</v>
      </c>
      <c r="J10" s="94">
        <v>0.017415625</v>
      </c>
      <c r="K10" s="95">
        <v>0.018114814814814816</v>
      </c>
      <c r="L10" s="96">
        <f t="shared" si="0"/>
        <v>0.0006991898148148157</v>
      </c>
      <c r="M10" s="97">
        <f t="shared" si="1"/>
        <v>60.410000000000075</v>
      </c>
      <c r="N10" s="98">
        <v>0.03268738425925926</v>
      </c>
      <c r="O10" s="99">
        <v>0.033419791666666664</v>
      </c>
      <c r="P10" s="99">
        <f t="shared" si="2"/>
        <v>0.0007324074074074038</v>
      </c>
      <c r="Q10" s="100">
        <f t="shared" si="3"/>
        <v>63.27999999999969</v>
      </c>
      <c r="R10" s="101">
        <f t="shared" si="4"/>
        <v>123.68999999999977</v>
      </c>
      <c r="S10" s="102">
        <v>16</v>
      </c>
    </row>
    <row r="11" spans="2:19" ht="12.75">
      <c r="B11" s="89">
        <v>5</v>
      </c>
      <c r="C11" s="90" t="s">
        <v>143</v>
      </c>
      <c r="D11" s="91" t="str">
        <f>' '!C17</f>
        <v>ds</v>
      </c>
      <c r="E11" s="91">
        <f>' '!D17</f>
        <v>112046</v>
      </c>
      <c r="F11" s="92" t="str">
        <f>' '!E17</f>
        <v>Ligurský Ivo</v>
      </c>
      <c r="G11" s="91">
        <f>' '!F17</f>
        <v>90</v>
      </c>
      <c r="H11" s="91">
        <f>' '!G17</f>
        <v>3</v>
      </c>
      <c r="I11" s="93" t="str">
        <f>' '!H17</f>
        <v>Kroměříž</v>
      </c>
      <c r="J11" s="94">
        <v>0.01777025462962963</v>
      </c>
      <c r="K11" s="95">
        <v>0.018551620370370368</v>
      </c>
      <c r="L11" s="96">
        <f t="shared" si="0"/>
        <v>0.0007813657407407387</v>
      </c>
      <c r="M11" s="97">
        <f t="shared" si="1"/>
        <v>67.50999999999982</v>
      </c>
      <c r="N11" s="98">
        <v>0.03443217592592592</v>
      </c>
      <c r="O11" s="99">
        <v>0.03522962962962963</v>
      </c>
      <c r="P11" s="99">
        <f t="shared" si="2"/>
        <v>0.0007974537037037099</v>
      </c>
      <c r="Q11" s="100">
        <f t="shared" si="3"/>
        <v>68.90000000000055</v>
      </c>
      <c r="R11" s="101">
        <f t="shared" si="4"/>
        <v>136.41000000000037</v>
      </c>
      <c r="S11" s="102">
        <v>15</v>
      </c>
    </row>
    <row r="12" spans="2:19" ht="12.75">
      <c r="B12" s="89">
        <v>6</v>
      </c>
      <c r="C12" s="90" t="s">
        <v>145</v>
      </c>
      <c r="D12" s="91" t="str">
        <f>' '!C14</f>
        <v>žs</v>
      </c>
      <c r="E12" s="91">
        <f>' '!D14</f>
        <v>52028</v>
      </c>
      <c r="F12" s="92" t="str">
        <f>' '!E14</f>
        <v>Slanina Vladimír</v>
      </c>
      <c r="G12" s="91">
        <f>' '!F14</f>
        <v>94</v>
      </c>
      <c r="H12" s="91">
        <f>' '!G14</f>
        <v>3</v>
      </c>
      <c r="I12" s="93" t="str">
        <f>' '!H14</f>
        <v>L. Žatec</v>
      </c>
      <c r="J12" s="94">
        <v>0.01603252314814815</v>
      </c>
      <c r="K12" s="95">
        <v>0.016856944444444445</v>
      </c>
      <c r="L12" s="96">
        <f t="shared" si="0"/>
        <v>0.0008244212962962953</v>
      </c>
      <c r="M12" s="97">
        <f t="shared" si="1"/>
        <v>71.22999999999992</v>
      </c>
      <c r="N12" s="98">
        <v>0.03199444444444444</v>
      </c>
      <c r="O12" s="99">
        <v>0.032790625</v>
      </c>
      <c r="P12" s="99">
        <f t="shared" si="2"/>
        <v>0.0007961805555555534</v>
      </c>
      <c r="Q12" s="100">
        <f t="shared" si="3"/>
        <v>68.78999999999982</v>
      </c>
      <c r="R12" s="101">
        <f t="shared" si="4"/>
        <v>140.01999999999975</v>
      </c>
      <c r="S12" s="102">
        <v>14</v>
      </c>
    </row>
    <row r="13" spans="2:19" ht="12.75">
      <c r="B13" s="89">
        <v>7</v>
      </c>
      <c r="C13" s="90" t="s">
        <v>146</v>
      </c>
      <c r="D13" s="91" t="str">
        <f>' '!C18</f>
        <v>žs</v>
      </c>
      <c r="E13" s="91" t="str">
        <f>' '!D18</f>
        <v>082002</v>
      </c>
      <c r="F13" s="92" t="str">
        <f>' '!E18</f>
        <v>Cepek Marek</v>
      </c>
      <c r="G13" s="91">
        <f>' '!F18</f>
        <v>94</v>
      </c>
      <c r="H13" s="91">
        <f>' '!G18</f>
        <v>3</v>
      </c>
      <c r="I13" s="93" t="str">
        <f>' '!H18</f>
        <v>KVS Písek</v>
      </c>
      <c r="J13" s="94">
        <v>0.014298379629629628</v>
      </c>
      <c r="K13" s="95">
        <v>0.015115162037037036</v>
      </c>
      <c r="L13" s="96">
        <f t="shared" si="0"/>
        <v>0.0008167824074074084</v>
      </c>
      <c r="M13" s="97">
        <f t="shared" si="1"/>
        <v>70.57000000000009</v>
      </c>
      <c r="N13" s="98">
        <v>0.03168159722222222</v>
      </c>
      <c r="O13" s="99">
        <v>0.03250104166666667</v>
      </c>
      <c r="P13" s="99">
        <f t="shared" si="2"/>
        <v>0.000819444444444449</v>
      </c>
      <c r="Q13" s="100">
        <f t="shared" si="3"/>
        <v>70.8000000000004</v>
      </c>
      <c r="R13" s="101">
        <f t="shared" si="4"/>
        <v>141.3700000000005</v>
      </c>
      <c r="S13" s="102">
        <v>13</v>
      </c>
    </row>
    <row r="14" spans="2:19" ht="12.75">
      <c r="B14" s="89">
        <v>8</v>
      </c>
      <c r="C14" s="90" t="s">
        <v>35</v>
      </c>
      <c r="D14" s="91">
        <f>' '!C11</f>
        <v>0</v>
      </c>
      <c r="E14" s="91">
        <f>' '!D11</f>
        <v>132012</v>
      </c>
      <c r="F14" s="92" t="str">
        <f>' '!E11</f>
        <v>Chuděj Zdenek</v>
      </c>
      <c r="G14" s="91">
        <f>' '!F11</f>
        <v>75</v>
      </c>
      <c r="H14" s="91">
        <f>' '!G11</f>
        <v>3</v>
      </c>
      <c r="I14" s="93" t="str">
        <f>' '!H11</f>
        <v>Val.Mez</v>
      </c>
      <c r="J14" s="94">
        <v>0.015702546296296298</v>
      </c>
      <c r="K14" s="95">
        <v>0.016483333333333332</v>
      </c>
      <c r="L14" s="96">
        <f t="shared" si="0"/>
        <v>0.0007807870370370347</v>
      </c>
      <c r="M14" s="97">
        <f t="shared" si="1"/>
        <v>67.4599999999998</v>
      </c>
      <c r="N14" s="98">
        <v>0.032344328703703705</v>
      </c>
      <c r="O14" s="99">
        <v>0.03320497685185186</v>
      </c>
      <c r="P14" s="99">
        <f t="shared" si="2"/>
        <v>0.000860648148148152</v>
      </c>
      <c r="Q14" s="100">
        <f t="shared" si="3"/>
        <v>74.36000000000034</v>
      </c>
      <c r="R14" s="101">
        <f t="shared" si="4"/>
        <v>141.82000000000014</v>
      </c>
      <c r="S14" s="102">
        <v>12</v>
      </c>
    </row>
    <row r="15" spans="2:19" ht="12.75">
      <c r="B15" s="89">
        <v>9</v>
      </c>
      <c r="C15" s="90" t="s">
        <v>147</v>
      </c>
      <c r="D15" s="91" t="str">
        <f>' '!C19</f>
        <v>žs</v>
      </c>
      <c r="E15" s="91">
        <f>' '!D19</f>
        <v>133062</v>
      </c>
      <c r="F15" s="92" t="str">
        <f>' '!E19</f>
        <v>Horňák Antonín</v>
      </c>
      <c r="G15" s="91">
        <f>' '!F19</f>
        <v>93</v>
      </c>
      <c r="H15" s="91">
        <f>' '!G19</f>
        <v>0</v>
      </c>
      <c r="I15" s="93" t="str">
        <f>' '!H19</f>
        <v>SKVeselí</v>
      </c>
      <c r="J15" s="94">
        <v>0.02461550925925926</v>
      </c>
      <c r="K15" s="95">
        <v>0.025440625000000005</v>
      </c>
      <c r="L15" s="96">
        <f t="shared" si="0"/>
        <v>0.0008251157407407443</v>
      </c>
      <c r="M15" s="97">
        <f t="shared" si="1"/>
        <v>71.2900000000003</v>
      </c>
      <c r="N15" s="98">
        <v>0.037902546296296295</v>
      </c>
      <c r="O15" s="99">
        <v>0.03872222222222222</v>
      </c>
      <c r="P15" s="99">
        <f t="shared" si="2"/>
        <v>0.0008196759259259251</v>
      </c>
      <c r="Q15" s="100">
        <f t="shared" si="3"/>
        <v>70.81999999999992</v>
      </c>
      <c r="R15" s="101">
        <f t="shared" si="4"/>
        <v>142.11000000000024</v>
      </c>
      <c r="S15" s="102">
        <v>11</v>
      </c>
    </row>
    <row r="16" spans="2:19" ht="12.75">
      <c r="B16" s="89">
        <v>10</v>
      </c>
      <c r="C16" s="90" t="s">
        <v>139</v>
      </c>
      <c r="D16" s="91" t="str">
        <f>' '!C13</f>
        <v>dm</v>
      </c>
      <c r="E16" s="91">
        <f>' '!D13</f>
        <v>124016</v>
      </c>
      <c r="F16" s="92" t="str">
        <f>' '!E13</f>
        <v>Bařina Jiří</v>
      </c>
      <c r="G16" s="91">
        <f>' '!F13</f>
        <v>92</v>
      </c>
      <c r="H16" s="91">
        <f>' '!G13</f>
        <v>3</v>
      </c>
      <c r="I16" s="93" t="str">
        <f>' '!H13</f>
        <v>Přerov</v>
      </c>
      <c r="J16" s="94">
        <v>0.01706724537037037</v>
      </c>
      <c r="K16" s="95">
        <v>0.01787766203703704</v>
      </c>
      <c r="L16" s="96">
        <f t="shared" si="0"/>
        <v>0.0008104166666666676</v>
      </c>
      <c r="M16" s="97">
        <f t="shared" si="1"/>
        <v>70.02000000000008</v>
      </c>
      <c r="N16" s="98">
        <v>0.03407465277777778</v>
      </c>
      <c r="O16" s="99">
        <v>0.03499849537037037</v>
      </c>
      <c r="P16" s="99">
        <f t="shared" si="2"/>
        <v>0.0009238425925925942</v>
      </c>
      <c r="Q16" s="100">
        <f t="shared" si="3"/>
        <v>79.82000000000014</v>
      </c>
      <c r="R16" s="101">
        <f t="shared" si="4"/>
        <v>149.8400000000002</v>
      </c>
      <c r="S16" s="102">
        <v>10</v>
      </c>
    </row>
    <row r="17" spans="2:19" ht="12.75">
      <c r="B17" s="89">
        <v>11</v>
      </c>
      <c r="C17" s="90" t="s">
        <v>148</v>
      </c>
      <c r="D17" s="91" t="str">
        <f>' '!C28</f>
        <v>žs</v>
      </c>
      <c r="E17" s="91">
        <f>' '!D28</f>
        <v>1037</v>
      </c>
      <c r="F17" s="92" t="str">
        <f>' '!E28</f>
        <v>Smolka Ondřej</v>
      </c>
      <c r="G17" s="91">
        <f>' '!F28</f>
        <v>94</v>
      </c>
      <c r="H17" s="91">
        <f>' '!G28</f>
        <v>0</v>
      </c>
      <c r="I17" s="93" t="str">
        <f>' '!H28</f>
        <v>Boh. Pha</v>
      </c>
      <c r="J17" s="94">
        <v>0.014629745370370371</v>
      </c>
      <c r="K17" s="95">
        <v>0.015453125</v>
      </c>
      <c r="L17" s="96">
        <f t="shared" si="0"/>
        <v>0.0008233796296296288</v>
      </c>
      <c r="M17" s="97">
        <f t="shared" si="1"/>
        <v>71.13999999999993</v>
      </c>
      <c r="N17" s="98">
        <v>0.036159606481481484</v>
      </c>
      <c r="O17" s="99">
        <v>0.037071875</v>
      </c>
      <c r="P17" s="99">
        <f t="shared" si="2"/>
        <v>0.0009122685185185136</v>
      </c>
      <c r="Q17" s="100">
        <f t="shared" si="3"/>
        <v>78.81999999999958</v>
      </c>
      <c r="R17" s="101">
        <f t="shared" si="4"/>
        <v>149.95999999999952</v>
      </c>
      <c r="S17" s="102">
        <v>9</v>
      </c>
    </row>
    <row r="18" spans="2:19" ht="12.75">
      <c r="B18" s="89">
        <v>12</v>
      </c>
      <c r="C18" s="90" t="s">
        <v>140</v>
      </c>
      <c r="D18" s="91" t="str">
        <f>' '!C21</f>
        <v>dm</v>
      </c>
      <c r="E18" s="91">
        <f>' '!D21</f>
        <v>133034</v>
      </c>
      <c r="F18" s="92" t="str">
        <f>' '!E21</f>
        <v>Břečka Jakub</v>
      </c>
      <c r="G18" s="91">
        <f>' '!F21</f>
        <v>92</v>
      </c>
      <c r="H18" s="91">
        <f>' '!G21</f>
        <v>0</v>
      </c>
      <c r="I18" s="93" t="str">
        <f>' '!H21</f>
        <v>SKVeselí</v>
      </c>
      <c r="J18" s="94">
        <v>0.018120949074074074</v>
      </c>
      <c r="K18" s="95">
        <v>0.018961689814814817</v>
      </c>
      <c r="L18" s="96">
        <f t="shared" si="0"/>
        <v>0.0008407407407407426</v>
      </c>
      <c r="M18" s="97">
        <f t="shared" si="1"/>
        <v>72.64000000000016</v>
      </c>
      <c r="N18" s="98">
        <v>0.03513287037037037</v>
      </c>
      <c r="O18" s="99">
        <v>0.03603622685185185</v>
      </c>
      <c r="P18" s="99">
        <f t="shared" si="2"/>
        <v>0.0009033564814814807</v>
      </c>
      <c r="Q18" s="100">
        <f t="shared" si="3"/>
        <v>78.04999999999993</v>
      </c>
      <c r="R18" s="101">
        <f t="shared" si="4"/>
        <v>150.69000000000008</v>
      </c>
      <c r="S18" s="102">
        <v>8</v>
      </c>
    </row>
    <row r="19" spans="2:19" ht="12.75">
      <c r="B19" s="89">
        <v>13</v>
      </c>
      <c r="C19" s="90" t="s">
        <v>154</v>
      </c>
      <c r="D19" s="91" t="str">
        <f>' '!C22</f>
        <v>žm</v>
      </c>
      <c r="E19" s="91">
        <f>' '!D22</f>
        <v>760039</v>
      </c>
      <c r="F19" s="92" t="str">
        <f>' '!E22</f>
        <v>Zvolánek Jan</v>
      </c>
      <c r="G19" s="91">
        <f>' '!F22</f>
        <v>95</v>
      </c>
      <c r="H19" s="91">
        <f>' '!G22</f>
        <v>0</v>
      </c>
      <c r="I19" s="93" t="str">
        <f>' '!H22</f>
        <v>Bechyně</v>
      </c>
      <c r="J19" s="94">
        <v>0.01846527777777778</v>
      </c>
      <c r="K19" s="95">
        <v>0.019371296296296296</v>
      </c>
      <c r="L19" s="96">
        <f t="shared" si="0"/>
        <v>0.0009060185185185178</v>
      </c>
      <c r="M19" s="97">
        <f t="shared" si="1"/>
        <v>78.27999999999994</v>
      </c>
      <c r="N19" s="98">
        <v>0.03547673611111111</v>
      </c>
      <c r="O19" s="99">
        <v>0.03639351851851852</v>
      </c>
      <c r="P19" s="99">
        <f t="shared" si="2"/>
        <v>0.0009167824074074113</v>
      </c>
      <c r="Q19" s="100">
        <f t="shared" si="3"/>
        <v>79.21000000000033</v>
      </c>
      <c r="R19" s="101">
        <f t="shared" si="4"/>
        <v>157.4900000000003</v>
      </c>
      <c r="S19" s="102">
        <v>7</v>
      </c>
    </row>
    <row r="20" spans="2:19" ht="12.75">
      <c r="B20" s="89">
        <v>14</v>
      </c>
      <c r="C20" s="90" t="s">
        <v>155</v>
      </c>
      <c r="D20" s="91" t="str">
        <f>' '!C32</f>
        <v>žm</v>
      </c>
      <c r="E20" s="91">
        <f>' '!D32</f>
        <v>133056</v>
      </c>
      <c r="F20" s="92" t="str">
        <f>' '!E32</f>
        <v>Chabiča Martin</v>
      </c>
      <c r="G20" s="91">
        <f>' '!F32</f>
        <v>95</v>
      </c>
      <c r="H20" s="91">
        <f>' '!G32</f>
        <v>0</v>
      </c>
      <c r="I20" s="93" t="str">
        <f>' '!H32</f>
        <v>SKVeselí</v>
      </c>
      <c r="J20" s="94">
        <v>0.02227488425925926</v>
      </c>
      <c r="K20" s="95">
        <v>0.02321273148148148</v>
      </c>
      <c r="L20" s="96">
        <f t="shared" si="0"/>
        <v>0.0009378472222222184</v>
      </c>
      <c r="M20" s="97">
        <f t="shared" si="1"/>
        <v>81.02999999999967</v>
      </c>
      <c r="N20" s="98">
        <v>0.03930104166666667</v>
      </c>
      <c r="O20" s="99">
        <v>0.04031446759259259</v>
      </c>
      <c r="P20" s="99">
        <f t="shared" si="2"/>
        <v>0.0010134259259259246</v>
      </c>
      <c r="Q20" s="100">
        <f t="shared" si="3"/>
        <v>87.55999999999989</v>
      </c>
      <c r="R20" s="101">
        <f t="shared" si="4"/>
        <v>168.58999999999958</v>
      </c>
      <c r="S20" s="102">
        <v>6</v>
      </c>
    </row>
    <row r="21" spans="2:20" ht="12.75">
      <c r="B21" s="89">
        <v>15</v>
      </c>
      <c r="C21" s="90" t="s">
        <v>149</v>
      </c>
      <c r="D21" s="91" t="s">
        <v>10</v>
      </c>
      <c r="E21" s="164">
        <v>30031</v>
      </c>
      <c r="F21" s="92" t="s">
        <v>161</v>
      </c>
      <c r="G21" s="91"/>
      <c r="H21" s="91">
        <v>0</v>
      </c>
      <c r="I21" s="93" t="s">
        <v>162</v>
      </c>
      <c r="J21" s="94">
        <v>0.02193923611111111</v>
      </c>
      <c r="K21" s="95">
        <v>0.022933680555555558</v>
      </c>
      <c r="L21" s="96">
        <f t="shared" si="0"/>
        <v>0.000994444444444447</v>
      </c>
      <c r="M21" s="97">
        <f t="shared" si="1"/>
        <v>85.92000000000023</v>
      </c>
      <c r="N21" s="98">
        <v>0.03825717592592593</v>
      </c>
      <c r="O21" s="99">
        <v>0.03922048611111111</v>
      </c>
      <c r="P21" s="99">
        <f t="shared" si="2"/>
        <v>0.0009633101851851816</v>
      </c>
      <c r="Q21" s="100">
        <f t="shared" si="3"/>
        <v>83.22999999999969</v>
      </c>
      <c r="R21" s="101">
        <f t="shared" si="4"/>
        <v>169.14999999999992</v>
      </c>
      <c r="S21" s="102">
        <v>5</v>
      </c>
      <c r="T21" s="64"/>
    </row>
    <row r="22" spans="2:20" ht="12.75">
      <c r="B22" s="89">
        <v>16</v>
      </c>
      <c r="C22" s="90" t="s">
        <v>156</v>
      </c>
      <c r="D22" s="91" t="str">
        <f>' '!C25</f>
        <v>žm</v>
      </c>
      <c r="E22" s="91">
        <f>' '!D25</f>
        <v>133058</v>
      </c>
      <c r="F22" s="92" t="str">
        <f>' '!E25</f>
        <v>Košík Michal</v>
      </c>
      <c r="G22" s="91">
        <f>' '!F25</f>
        <v>95</v>
      </c>
      <c r="H22" s="91">
        <f>' '!G25</f>
        <v>0</v>
      </c>
      <c r="I22" s="93" t="str">
        <f>' '!H25</f>
        <v>SKVeselí</v>
      </c>
      <c r="J22" s="94">
        <v>0.019848263888888888</v>
      </c>
      <c r="K22" s="95">
        <v>0.020811921296296297</v>
      </c>
      <c r="L22" s="96">
        <f t="shared" si="0"/>
        <v>0.0009636574074074096</v>
      </c>
      <c r="M22" s="97">
        <f t="shared" si="1"/>
        <v>83.26000000000019</v>
      </c>
      <c r="N22" s="98">
        <v>0.03721412037037037</v>
      </c>
      <c r="O22" s="99">
        <v>0.038225115740740744</v>
      </c>
      <c r="P22" s="99">
        <f t="shared" si="2"/>
        <v>0.001010995370370374</v>
      </c>
      <c r="Q22" s="100">
        <f t="shared" si="3"/>
        <v>87.3500000000003</v>
      </c>
      <c r="R22" s="101">
        <f t="shared" si="4"/>
        <v>170.6100000000005</v>
      </c>
      <c r="S22" s="102">
        <v>4</v>
      </c>
      <c r="T22" s="64"/>
    </row>
    <row r="23" spans="2:20" ht="12.75">
      <c r="B23" s="89">
        <v>17</v>
      </c>
      <c r="C23" s="103" t="s">
        <v>150</v>
      </c>
      <c r="D23" s="91" t="str">
        <f>' '!C29</f>
        <v>žs</v>
      </c>
      <c r="E23" s="91">
        <f>' '!D29</f>
        <v>132003</v>
      </c>
      <c r="F23" s="92" t="str">
        <f>' '!E29</f>
        <v>Štec Daniel</v>
      </c>
      <c r="G23" s="91">
        <f>' '!F29</f>
        <v>94</v>
      </c>
      <c r="H23" s="91">
        <f>' '!G29</f>
        <v>0</v>
      </c>
      <c r="I23" s="93" t="str">
        <f>' '!H29</f>
        <v>Val.Mez</v>
      </c>
      <c r="J23" s="94">
        <v>0.020919560185185187</v>
      </c>
      <c r="K23" s="95">
        <v>0.02190416666666667</v>
      </c>
      <c r="L23" s="96">
        <f t="shared" si="0"/>
        <v>0.0009846064814814821</v>
      </c>
      <c r="M23" s="97">
        <f t="shared" si="1"/>
        <v>85.07000000000005</v>
      </c>
      <c r="N23" s="98">
        <v>0.033744444444444445</v>
      </c>
      <c r="O23" s="99">
        <v>0.034735532407407406</v>
      </c>
      <c r="P23" s="99">
        <f t="shared" si="2"/>
        <v>0.000991087962962961</v>
      </c>
      <c r="Q23" s="100">
        <f t="shared" si="3"/>
        <v>85.62999999999982</v>
      </c>
      <c r="R23" s="101">
        <f t="shared" si="4"/>
        <v>170.69999999999987</v>
      </c>
      <c r="S23" s="102">
        <v>3</v>
      </c>
      <c r="T23" s="64"/>
    </row>
    <row r="24" spans="2:20" ht="12.75">
      <c r="B24" s="89">
        <v>18</v>
      </c>
      <c r="C24" s="103" t="s">
        <v>151</v>
      </c>
      <c r="D24" s="91" t="str">
        <f>' '!C27</f>
        <v>žs</v>
      </c>
      <c r="E24" s="91" t="str">
        <f>' '!D27</f>
        <v>119140</v>
      </c>
      <c r="F24" s="92" t="str">
        <f>' '!E27</f>
        <v>Hric Filip</v>
      </c>
      <c r="G24" s="91">
        <f>' '!F27</f>
        <v>93</v>
      </c>
      <c r="H24" s="91">
        <f>' '!G27</f>
        <v>0</v>
      </c>
      <c r="I24" s="93" t="str">
        <f>' '!H27</f>
        <v>Olomouc</v>
      </c>
      <c r="J24" s="94">
        <v>0.02054710648148148</v>
      </c>
      <c r="K24" s="95">
        <v>0.021566898148148148</v>
      </c>
      <c r="L24" s="96">
        <f t="shared" si="0"/>
        <v>0.0010197916666666688</v>
      </c>
      <c r="M24" s="97">
        <f t="shared" si="1"/>
        <v>88.11000000000018</v>
      </c>
      <c r="N24" s="98">
        <v>0.03130428240740741</v>
      </c>
      <c r="O24" s="99">
        <v>0.03230983796296296</v>
      </c>
      <c r="P24" s="99">
        <f t="shared" si="2"/>
        <v>0.0010055555555555512</v>
      </c>
      <c r="Q24" s="100">
        <f t="shared" si="3"/>
        <v>86.87999999999963</v>
      </c>
      <c r="R24" s="101">
        <f t="shared" si="4"/>
        <v>174.9899999999998</v>
      </c>
      <c r="S24" s="102">
        <v>2</v>
      </c>
      <c r="T24" s="64"/>
    </row>
    <row r="25" spans="2:20" ht="12.75">
      <c r="B25" s="89">
        <v>19</v>
      </c>
      <c r="C25" s="103" t="s">
        <v>152</v>
      </c>
      <c r="D25" s="104" t="str">
        <f>' '!C33</f>
        <v>žs</v>
      </c>
      <c r="E25" s="104">
        <f>' '!D33</f>
        <v>1018</v>
      </c>
      <c r="F25" s="105" t="str">
        <f>' '!E33</f>
        <v>Jelínek Šimon</v>
      </c>
      <c r="G25" s="104">
        <f>' '!F33</f>
        <v>94</v>
      </c>
      <c r="H25" s="104">
        <f>' '!G33</f>
        <v>0</v>
      </c>
      <c r="I25" s="106" t="str">
        <f>' '!H33</f>
        <v>Boh.Pha</v>
      </c>
      <c r="J25" s="94">
        <v>0.015335300925925928</v>
      </c>
      <c r="K25" s="95">
        <v>0.016328240740740744</v>
      </c>
      <c r="L25" s="96">
        <f t="shared" si="0"/>
        <v>0.0009929398148148163</v>
      </c>
      <c r="M25" s="97">
        <f t="shared" si="1"/>
        <v>85.79000000000013</v>
      </c>
      <c r="N25" s="98">
        <v>0.035818171296296296</v>
      </c>
      <c r="O25" s="99">
        <v>0.03688125</v>
      </c>
      <c r="P25" s="99">
        <f t="shared" si="2"/>
        <v>0.0010630787037037015</v>
      </c>
      <c r="Q25" s="100">
        <f t="shared" si="3"/>
        <v>91.84999999999981</v>
      </c>
      <c r="R25" s="101">
        <f t="shared" si="4"/>
        <v>177.63999999999993</v>
      </c>
      <c r="S25" s="102">
        <v>1</v>
      </c>
      <c r="T25" s="64"/>
    </row>
    <row r="26" spans="2:20" ht="12.75">
      <c r="B26" s="89">
        <v>20</v>
      </c>
      <c r="C26" s="103" t="s">
        <v>157</v>
      </c>
      <c r="D26" s="104" t="str">
        <f>' '!C23</f>
        <v>žm</v>
      </c>
      <c r="E26" s="104">
        <f>' '!D23</f>
        <v>1019</v>
      </c>
      <c r="F26" s="105" t="str">
        <f>' '!E23</f>
        <v>Kulíšek Filip</v>
      </c>
      <c r="G26" s="104">
        <f>' '!F23</f>
        <v>96</v>
      </c>
      <c r="H26" s="104">
        <f>' '!G23</f>
        <v>0</v>
      </c>
      <c r="I26" s="106" t="str">
        <f>' '!H23</f>
        <v>Boh.Pha</v>
      </c>
      <c r="J26" s="94">
        <v>0.019158449074074074</v>
      </c>
      <c r="K26" s="95">
        <v>0.020236805555555553</v>
      </c>
      <c r="L26" s="96">
        <f t="shared" si="0"/>
        <v>0.0010783564814814788</v>
      </c>
      <c r="M26" s="97">
        <f t="shared" si="1"/>
        <v>93.16999999999976</v>
      </c>
      <c r="N26" s="98">
        <v>0.036866087962962965</v>
      </c>
      <c r="O26" s="99">
        <v>0.037898148148148146</v>
      </c>
      <c r="P26" s="99">
        <f t="shared" si="2"/>
        <v>0.001032060185185181</v>
      </c>
      <c r="Q26" s="100">
        <f t="shared" si="3"/>
        <v>89.16999999999963</v>
      </c>
      <c r="R26" s="101">
        <f t="shared" si="4"/>
        <v>182.3399999999994</v>
      </c>
      <c r="S26" s="102">
        <v>0</v>
      </c>
      <c r="T26" s="64"/>
    </row>
    <row r="27" spans="2:20" ht="12.75">
      <c r="B27" s="89">
        <v>21</v>
      </c>
      <c r="C27" s="103" t="s">
        <v>153</v>
      </c>
      <c r="D27" s="104" t="s">
        <v>10</v>
      </c>
      <c r="E27" s="165">
        <v>119054</v>
      </c>
      <c r="F27" s="105" t="s">
        <v>163</v>
      </c>
      <c r="G27" s="104">
        <v>94</v>
      </c>
      <c r="H27" s="104">
        <f>' '!G30</f>
        <v>0</v>
      </c>
      <c r="I27" s="106" t="str">
        <f>' '!H30</f>
        <v>Olomouc</v>
      </c>
      <c r="J27" s="94">
        <v>0.02124699074074074</v>
      </c>
      <c r="K27" s="95">
        <v>0.02231886574074074</v>
      </c>
      <c r="L27" s="96">
        <f t="shared" si="0"/>
        <v>0.001071875</v>
      </c>
      <c r="M27" s="97">
        <f t="shared" si="1"/>
        <v>92.60999999999999</v>
      </c>
      <c r="N27" s="98">
        <v>0.0389519675925926</v>
      </c>
      <c r="O27" s="99">
        <v>0.04004826388888889</v>
      </c>
      <c r="P27" s="99">
        <f t="shared" si="2"/>
        <v>0.0010962962962962897</v>
      </c>
      <c r="Q27" s="100">
        <f t="shared" si="3"/>
        <v>94.71999999999943</v>
      </c>
      <c r="R27" s="101">
        <f t="shared" si="4"/>
        <v>187.32999999999942</v>
      </c>
      <c r="S27" s="102">
        <v>0</v>
      </c>
      <c r="T27" s="64"/>
    </row>
    <row r="28" spans="2:20" ht="12.75">
      <c r="B28" s="89">
        <v>22</v>
      </c>
      <c r="C28" s="103" t="s">
        <v>158</v>
      </c>
      <c r="D28" s="104" t="s">
        <v>11</v>
      </c>
      <c r="E28" s="104">
        <v>1019</v>
      </c>
      <c r="F28" s="105" t="s">
        <v>128</v>
      </c>
      <c r="G28" s="104">
        <v>96</v>
      </c>
      <c r="H28" s="104">
        <v>0</v>
      </c>
      <c r="I28" s="106" t="s">
        <v>59</v>
      </c>
      <c r="J28" s="94">
        <v>0.021610069444444446</v>
      </c>
      <c r="K28" s="95">
        <v>0.022692476851851853</v>
      </c>
      <c r="L28" s="96">
        <f t="shared" si="0"/>
        <v>0.001082407407407407</v>
      </c>
      <c r="M28" s="97">
        <f t="shared" si="1"/>
        <v>93.51999999999995</v>
      </c>
      <c r="N28" s="98">
        <v>0.03761435185185185</v>
      </c>
      <c r="O28" s="99">
        <v>0.03872141203703704</v>
      </c>
      <c r="P28" s="99">
        <f t="shared" si="2"/>
        <v>0.0011070601851851866</v>
      </c>
      <c r="Q28" s="100">
        <f t="shared" si="3"/>
        <v>95.65000000000012</v>
      </c>
      <c r="R28" s="101">
        <f t="shared" si="4"/>
        <v>189.17000000000007</v>
      </c>
      <c r="S28" s="102">
        <v>0</v>
      </c>
      <c r="T28" s="64"/>
    </row>
    <row r="29" spans="2:20" ht="12.75">
      <c r="B29" s="89">
        <v>23</v>
      </c>
      <c r="C29" s="103" t="s">
        <v>159</v>
      </c>
      <c r="D29" s="104" t="str">
        <f>' '!C12</f>
        <v>žm</v>
      </c>
      <c r="E29" s="104">
        <f>' '!D12</f>
        <v>133059</v>
      </c>
      <c r="F29" s="105" t="str">
        <f>' '!E12</f>
        <v>Olejník Jan</v>
      </c>
      <c r="G29" s="104">
        <f>' '!F12</f>
        <v>96</v>
      </c>
      <c r="H29" s="104">
        <f>' '!G12</f>
        <v>0</v>
      </c>
      <c r="I29" s="106" t="str">
        <f>' '!H12</f>
        <v>SK Veselí</v>
      </c>
      <c r="J29" s="94">
        <v>0.024048958333333332</v>
      </c>
      <c r="K29" s="95">
        <v>0.025189583333333335</v>
      </c>
      <c r="L29" s="96">
        <f t="shared" si="0"/>
        <v>0.0011406250000000027</v>
      </c>
      <c r="M29" s="97">
        <f t="shared" si="1"/>
        <v>98.55000000000024</v>
      </c>
      <c r="N29" s="98">
        <v>0.0014577546296296298</v>
      </c>
      <c r="O29" s="99">
        <v>0.0025337962962962966</v>
      </c>
      <c r="P29" s="99">
        <f t="shared" si="2"/>
        <v>0.0010760416666666668</v>
      </c>
      <c r="Q29" s="100">
        <f t="shared" si="3"/>
        <v>92.97000000000001</v>
      </c>
      <c r="R29" s="101">
        <f t="shared" si="4"/>
        <v>191.52000000000027</v>
      </c>
      <c r="S29" s="102">
        <v>0</v>
      </c>
      <c r="T29" s="64"/>
    </row>
    <row r="30" spans="2:20" ht="12.75">
      <c r="B30" s="89">
        <v>24</v>
      </c>
      <c r="C30" s="103" t="s">
        <v>141</v>
      </c>
      <c r="D30" s="104" t="s">
        <v>9</v>
      </c>
      <c r="E30" s="104">
        <v>124020</v>
      </c>
      <c r="F30" s="105" t="s">
        <v>131</v>
      </c>
      <c r="G30" s="104">
        <v>92</v>
      </c>
      <c r="H30" s="104">
        <v>0</v>
      </c>
      <c r="I30" s="106" t="s">
        <v>41</v>
      </c>
      <c r="J30" s="94">
        <v>0.02332314814814815</v>
      </c>
      <c r="K30" s="95">
        <v>0.02443402777777778</v>
      </c>
      <c r="L30" s="96">
        <f t="shared" si="0"/>
        <v>0.0011108796296296318</v>
      </c>
      <c r="M30" s="97">
        <f t="shared" si="1"/>
        <v>95.98000000000019</v>
      </c>
      <c r="N30" s="98">
        <v>0.040379050925925926</v>
      </c>
      <c r="O30" s="99">
        <v>0.0415125</v>
      </c>
      <c r="P30" s="99">
        <f t="shared" si="2"/>
        <v>0.001133449074074075</v>
      </c>
      <c r="Q30" s="100">
        <f t="shared" si="3"/>
        <v>97.93000000000008</v>
      </c>
      <c r="R30" s="101">
        <f t="shared" si="4"/>
        <v>193.91000000000025</v>
      </c>
      <c r="S30" s="102">
        <v>0</v>
      </c>
      <c r="T30" s="64"/>
    </row>
    <row r="31" spans="2:20" ht="12.75">
      <c r="B31" s="89">
        <v>25</v>
      </c>
      <c r="C31" s="107" t="s">
        <v>144</v>
      </c>
      <c r="D31" s="104" t="s">
        <v>8</v>
      </c>
      <c r="E31" s="104">
        <v>124023</v>
      </c>
      <c r="F31" s="105" t="s">
        <v>129</v>
      </c>
      <c r="G31" s="104">
        <v>90</v>
      </c>
      <c r="H31" s="104">
        <v>0</v>
      </c>
      <c r="I31" s="106" t="s">
        <v>41</v>
      </c>
      <c r="J31" s="94">
        <v>0.022643287037037038</v>
      </c>
      <c r="K31" s="95">
        <v>0.023833101851851852</v>
      </c>
      <c r="L31" s="96">
        <f t="shared" si="0"/>
        <v>0.0011898148148148137</v>
      </c>
      <c r="M31" s="97">
        <f t="shared" si="1"/>
        <v>102.7999999999999</v>
      </c>
      <c r="N31" s="98">
        <v>0.03965474537037037</v>
      </c>
      <c r="O31" s="99">
        <v>0.040789467592592596</v>
      </c>
      <c r="P31" s="99">
        <f t="shared" si="2"/>
        <v>0.0011347222222222245</v>
      </c>
      <c r="Q31" s="100">
        <f t="shared" si="3"/>
        <v>98.04000000000019</v>
      </c>
      <c r="R31" s="101">
        <f t="shared" si="4"/>
        <v>200.8400000000001</v>
      </c>
      <c r="S31" s="102">
        <v>0</v>
      </c>
      <c r="T31" s="64"/>
    </row>
    <row r="32" spans="2:20" ht="12.75">
      <c r="B32" s="89">
        <v>26</v>
      </c>
      <c r="C32" s="107" t="s">
        <v>142</v>
      </c>
      <c r="D32" s="104" t="s">
        <v>9</v>
      </c>
      <c r="E32" s="104">
        <v>124024</v>
      </c>
      <c r="F32" s="105" t="s">
        <v>130</v>
      </c>
      <c r="G32" s="104">
        <v>92</v>
      </c>
      <c r="H32" s="104">
        <v>0</v>
      </c>
      <c r="I32" s="106" t="s">
        <v>41</v>
      </c>
      <c r="J32" s="108">
        <v>0.022990624999999997</v>
      </c>
      <c r="K32" s="95">
        <v>0.024160069444444446</v>
      </c>
      <c r="L32" s="109">
        <f t="shared" si="0"/>
        <v>0.0011694444444444486</v>
      </c>
      <c r="M32" s="97">
        <f t="shared" si="1"/>
        <v>101.04000000000036</v>
      </c>
      <c r="N32" s="98">
        <v>0.04001550925925926</v>
      </c>
      <c r="O32" s="99">
        <v>0.04118842592592593</v>
      </c>
      <c r="P32" s="99">
        <f t="shared" si="2"/>
        <v>0.0011729166666666693</v>
      </c>
      <c r="Q32" s="100">
        <f t="shared" si="3"/>
        <v>101.34000000000023</v>
      </c>
      <c r="R32" s="101">
        <f t="shared" si="4"/>
        <v>202.3800000000006</v>
      </c>
      <c r="S32" s="102">
        <v>0</v>
      </c>
      <c r="T32" s="64"/>
    </row>
    <row r="33" spans="2:20" ht="12.75">
      <c r="B33" s="89">
        <v>27</v>
      </c>
      <c r="C33" s="107" t="s">
        <v>160</v>
      </c>
      <c r="D33" s="91" t="str">
        <f>' '!C20</f>
        <v>žm</v>
      </c>
      <c r="E33" s="91">
        <f>' '!D20</f>
        <v>124018</v>
      </c>
      <c r="F33" s="110" t="str">
        <f>' '!E20</f>
        <v>Štěpáník Ondřej</v>
      </c>
      <c r="G33" s="91">
        <f>' '!F20</f>
        <v>96</v>
      </c>
      <c r="H33" s="91">
        <f>' '!G20</f>
        <v>0</v>
      </c>
      <c r="I33" s="110" t="str">
        <f>' '!H20</f>
        <v>Přerov</v>
      </c>
      <c r="J33" s="108">
        <v>0.018821296296296298</v>
      </c>
      <c r="K33" s="95">
        <v>0.019983796296296295</v>
      </c>
      <c r="L33" s="109">
        <f t="shared" si="0"/>
        <v>0.0011624999999999969</v>
      </c>
      <c r="M33" s="97">
        <f t="shared" si="1"/>
        <v>100.43999999999973</v>
      </c>
      <c r="N33" s="98">
        <v>0.036539583333333334</v>
      </c>
      <c r="O33" s="99">
        <v>0.03780300925925926</v>
      </c>
      <c r="P33" s="99">
        <f t="shared" si="2"/>
        <v>0.0012634259259259248</v>
      </c>
      <c r="Q33" s="100">
        <f t="shared" si="3"/>
        <v>109.1599999999999</v>
      </c>
      <c r="R33" s="101">
        <f t="shared" si="4"/>
        <v>209.59999999999962</v>
      </c>
      <c r="S33" s="102">
        <v>0</v>
      </c>
      <c r="T33" s="64"/>
    </row>
    <row r="34" spans="2:20" ht="12.75">
      <c r="B34" s="89">
        <v>28</v>
      </c>
      <c r="C34" s="107" t="s">
        <v>165</v>
      </c>
      <c r="D34" s="91" t="s">
        <v>9</v>
      </c>
      <c r="E34" s="164">
        <v>124030</v>
      </c>
      <c r="F34" s="110" t="s">
        <v>124</v>
      </c>
      <c r="G34" s="91">
        <v>92</v>
      </c>
      <c r="H34" s="91">
        <v>0</v>
      </c>
      <c r="I34" s="110" t="s">
        <v>41</v>
      </c>
      <c r="J34" s="108">
        <v>0.023704976851851852</v>
      </c>
      <c r="K34" s="95">
        <v>0.025303587962962965</v>
      </c>
      <c r="L34" s="109">
        <f t="shared" si="0"/>
        <v>0.0015986111111111131</v>
      </c>
      <c r="M34" s="97">
        <f t="shared" si="1"/>
        <v>138.12000000000018</v>
      </c>
      <c r="N34" s="98">
        <v>0.04072337962962963</v>
      </c>
      <c r="O34" s="99">
        <v>0.04231481481481481</v>
      </c>
      <c r="P34" s="99">
        <f t="shared" si="2"/>
        <v>0.0015914351851851818</v>
      </c>
      <c r="Q34" s="100">
        <f t="shared" si="3"/>
        <v>137.49999999999972</v>
      </c>
      <c r="R34" s="101">
        <f t="shared" si="4"/>
        <v>275.6199999999999</v>
      </c>
      <c r="S34" s="102">
        <v>0</v>
      </c>
      <c r="T34" s="64"/>
    </row>
    <row r="35" spans="2:20" ht="13.5" thickBot="1">
      <c r="B35" s="111">
        <v>29</v>
      </c>
      <c r="C35" s="112" t="s">
        <v>164</v>
      </c>
      <c r="D35" s="113" t="str">
        <f>' '!C24</f>
        <v>žs</v>
      </c>
      <c r="E35" s="113" t="str">
        <f>' '!D24</f>
        <v>119124</v>
      </c>
      <c r="F35" s="114" t="str">
        <f>' '!E24</f>
        <v>Neužil Jakub</v>
      </c>
      <c r="G35" s="113">
        <f>' '!F24</f>
        <v>93</v>
      </c>
      <c r="H35" s="113">
        <f>' '!G24</f>
        <v>0</v>
      </c>
      <c r="I35" s="114" t="str">
        <f>' '!H24</f>
        <v>Olomouc</v>
      </c>
      <c r="J35" s="115">
        <v>0.020198726851851853</v>
      </c>
      <c r="K35" s="116">
        <v>0.021127083333333335</v>
      </c>
      <c r="L35" s="117">
        <f t="shared" si="0"/>
        <v>0.0009283564814814814</v>
      </c>
      <c r="M35" s="118">
        <f t="shared" si="1"/>
        <v>80.21</v>
      </c>
      <c r="N35" s="119"/>
      <c r="O35" s="120"/>
      <c r="P35" s="120" t="s">
        <v>126</v>
      </c>
      <c r="Q35" s="121">
        <v>999</v>
      </c>
      <c r="R35" s="122">
        <f t="shared" si="4"/>
        <v>1079.21</v>
      </c>
      <c r="S35" s="123">
        <v>0</v>
      </c>
      <c r="T35" s="64"/>
    </row>
    <row r="36" spans="1:21" ht="13.5" thickBot="1">
      <c r="A36" s="64"/>
      <c r="B36" s="170" t="s">
        <v>135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2"/>
      <c r="T36" s="64"/>
      <c r="U36" s="64"/>
    </row>
    <row r="37" spans="2:19" ht="12.75">
      <c r="B37" s="199" t="s">
        <v>26</v>
      </c>
      <c r="C37" s="196" t="s">
        <v>138</v>
      </c>
      <c r="D37" s="187" t="str">
        <f>' '!C39</f>
        <v>dm</v>
      </c>
      <c r="E37" s="77">
        <f>' '!D38</f>
        <v>132049</v>
      </c>
      <c r="F37" s="125" t="str">
        <f>' '!E38</f>
        <v>Macíček Lukáš</v>
      </c>
      <c r="G37" s="77">
        <f>' '!F38</f>
        <v>93</v>
      </c>
      <c r="H37" s="187">
        <f>' '!G39</f>
        <v>3</v>
      </c>
      <c r="I37" s="187" t="str">
        <f>' '!H39</f>
        <v>ValMez</v>
      </c>
      <c r="J37" s="190">
        <v>0.028183333333333335</v>
      </c>
      <c r="K37" s="85"/>
      <c r="L37" s="126"/>
      <c r="M37" s="193">
        <f>(K38-J37)*86400</f>
        <v>81.29999999999964</v>
      </c>
      <c r="N37" s="127"/>
      <c r="O37" s="128"/>
      <c r="P37" s="128"/>
      <c r="Q37" s="183">
        <f>(O38-N38)*86400</f>
        <v>81.22000000000001</v>
      </c>
      <c r="R37" s="185">
        <f>M37+Q37</f>
        <v>162.51999999999964</v>
      </c>
      <c r="S37" s="181">
        <v>2</v>
      </c>
    </row>
    <row r="38" spans="2:19" ht="12.75">
      <c r="B38" s="195"/>
      <c r="C38" s="197"/>
      <c r="D38" s="188"/>
      <c r="E38" s="91">
        <f>' '!D39</f>
        <v>132052</v>
      </c>
      <c r="F38" s="110" t="str">
        <f>' '!E39</f>
        <v>Kristek Aleš</v>
      </c>
      <c r="G38" s="91">
        <f>' '!F39</f>
        <v>92</v>
      </c>
      <c r="H38" s="188"/>
      <c r="I38" s="188"/>
      <c r="J38" s="166"/>
      <c r="K38" s="99">
        <v>0.029124305555555553</v>
      </c>
      <c r="L38" s="129">
        <f>K38-J37</f>
        <v>0.000940972222222218</v>
      </c>
      <c r="M38" s="194"/>
      <c r="N38" s="130">
        <v>0.009424537037037037</v>
      </c>
      <c r="O38" s="131">
        <v>0.010364583333333333</v>
      </c>
      <c r="P38" s="131">
        <f>O38-N38</f>
        <v>0.0009400462962962965</v>
      </c>
      <c r="Q38" s="184"/>
      <c r="R38" s="186"/>
      <c r="S38" s="182"/>
    </row>
    <row r="39" spans="2:19" ht="12.75">
      <c r="B39" s="195" t="s">
        <v>29</v>
      </c>
      <c r="C39" s="197" t="s">
        <v>145</v>
      </c>
      <c r="D39" s="188" t="s">
        <v>10</v>
      </c>
      <c r="E39" s="91">
        <v>1018</v>
      </c>
      <c r="F39" s="110" t="s">
        <v>71</v>
      </c>
      <c r="G39" s="91">
        <v>94</v>
      </c>
      <c r="H39" s="188">
        <v>0</v>
      </c>
      <c r="I39" s="188" t="s">
        <v>59</v>
      </c>
      <c r="J39" s="99"/>
      <c r="K39" s="99"/>
      <c r="L39" s="129"/>
      <c r="M39" s="194">
        <f>(K40-J40)*86400</f>
        <v>89.08999999999972</v>
      </c>
      <c r="N39" s="130"/>
      <c r="O39" s="131"/>
      <c r="P39" s="131"/>
      <c r="Q39" s="184">
        <f>(O40-N40)*86400</f>
        <v>88.60999999999994</v>
      </c>
      <c r="R39" s="186">
        <f>M39+Q39</f>
        <v>177.69999999999965</v>
      </c>
      <c r="S39" s="182">
        <v>1</v>
      </c>
    </row>
    <row r="40" spans="2:19" ht="12.75">
      <c r="B40" s="195"/>
      <c r="C40" s="197"/>
      <c r="D40" s="188"/>
      <c r="E40" s="91">
        <v>1037</v>
      </c>
      <c r="F40" s="110" t="s">
        <v>66</v>
      </c>
      <c r="G40" s="91">
        <v>94</v>
      </c>
      <c r="H40" s="188"/>
      <c r="I40" s="188"/>
      <c r="J40" s="99">
        <v>0.028515856481481482</v>
      </c>
      <c r="K40" s="99">
        <v>0.029546990740740738</v>
      </c>
      <c r="L40" s="129">
        <f>K40-J40</f>
        <v>0.001031134259259256</v>
      </c>
      <c r="M40" s="194"/>
      <c r="N40" s="130">
        <v>0.004928472222222222</v>
      </c>
      <c r="O40" s="131">
        <v>0.005954050925925925</v>
      </c>
      <c r="P40" s="131">
        <f>O40-N40</f>
        <v>0.001025578703703703</v>
      </c>
      <c r="Q40" s="184"/>
      <c r="R40" s="186"/>
      <c r="S40" s="182"/>
    </row>
    <row r="41" spans="2:19" ht="12.75">
      <c r="B41" s="195" t="s">
        <v>32</v>
      </c>
      <c r="C41" s="197" t="s">
        <v>154</v>
      </c>
      <c r="D41" s="188" t="s">
        <v>11</v>
      </c>
      <c r="E41" s="91">
        <v>132036</v>
      </c>
      <c r="F41" s="110" t="s">
        <v>88</v>
      </c>
      <c r="G41" s="91">
        <v>95</v>
      </c>
      <c r="H41" s="188">
        <v>0</v>
      </c>
      <c r="I41" s="188" t="s">
        <v>127</v>
      </c>
      <c r="J41" s="99"/>
      <c r="K41" s="99"/>
      <c r="L41" s="129"/>
      <c r="M41" s="194">
        <f>(K42-J42)*86400</f>
        <v>91.60999999999973</v>
      </c>
      <c r="N41" s="132"/>
      <c r="O41" s="131"/>
      <c r="P41" s="131"/>
      <c r="Q41" s="184">
        <f>(O42-N42)*86400</f>
        <v>92.00000000000004</v>
      </c>
      <c r="R41" s="186">
        <f>M41+Q41</f>
        <v>183.6099999999998</v>
      </c>
      <c r="S41" s="182">
        <v>0</v>
      </c>
    </row>
    <row r="42" spans="2:19" ht="12.75">
      <c r="B42" s="195"/>
      <c r="C42" s="197"/>
      <c r="D42" s="188"/>
      <c r="E42" s="91">
        <v>132037</v>
      </c>
      <c r="F42" s="110" t="s">
        <v>89</v>
      </c>
      <c r="G42" s="91">
        <v>95</v>
      </c>
      <c r="H42" s="188"/>
      <c r="I42" s="188"/>
      <c r="J42" s="99">
        <v>0.028873726851851852</v>
      </c>
      <c r="K42" s="99">
        <v>0.029934027777777775</v>
      </c>
      <c r="L42" s="129">
        <f>K42-J42</f>
        <v>0.0010603009259259229</v>
      </c>
      <c r="M42" s="194"/>
      <c r="N42" s="130">
        <v>0.00666099537037037</v>
      </c>
      <c r="O42" s="131">
        <v>0.007725810185185185</v>
      </c>
      <c r="P42" s="131">
        <f>O42-N42</f>
        <v>0.0010648148148148153</v>
      </c>
      <c r="Q42" s="184"/>
      <c r="R42" s="186"/>
      <c r="S42" s="182"/>
    </row>
    <row r="43" spans="2:19" ht="12.75">
      <c r="B43" s="195" t="s">
        <v>35</v>
      </c>
      <c r="C43" s="197" t="s">
        <v>155</v>
      </c>
      <c r="D43" s="188" t="s">
        <v>11</v>
      </c>
      <c r="E43" s="91">
        <v>132051</v>
      </c>
      <c r="F43" s="133" t="s">
        <v>85</v>
      </c>
      <c r="G43" s="91">
        <v>95</v>
      </c>
      <c r="H43" s="188">
        <v>0</v>
      </c>
      <c r="I43" s="188" t="s">
        <v>78</v>
      </c>
      <c r="J43" s="99"/>
      <c r="K43" s="99"/>
      <c r="L43" s="129"/>
      <c r="M43" s="194">
        <f>(K44-J44)*86400</f>
        <v>108.27999999999983</v>
      </c>
      <c r="N43" s="130"/>
      <c r="O43" s="131"/>
      <c r="P43" s="131"/>
      <c r="Q43" s="184">
        <f>(O44-N44)*86400</f>
        <v>114.97000000000004</v>
      </c>
      <c r="R43" s="186">
        <f>M43+Q43</f>
        <v>223.2499999999999</v>
      </c>
      <c r="S43" s="182">
        <v>0</v>
      </c>
    </row>
    <row r="44" spans="2:19" ht="13.5" thickBot="1">
      <c r="B44" s="200"/>
      <c r="C44" s="198"/>
      <c r="D44" s="208"/>
      <c r="E44" s="113">
        <v>132053</v>
      </c>
      <c r="F44" s="134" t="s">
        <v>86</v>
      </c>
      <c r="G44" s="113">
        <v>96</v>
      </c>
      <c r="H44" s="208"/>
      <c r="I44" s="208"/>
      <c r="J44" s="120">
        <v>0.02922974537037037</v>
      </c>
      <c r="K44" s="120">
        <v>0.03048298611111111</v>
      </c>
      <c r="L44" s="135">
        <f>K44-J44</f>
        <v>0.0012532407407407388</v>
      </c>
      <c r="M44" s="205"/>
      <c r="N44" s="136">
        <v>0.005282754629629629</v>
      </c>
      <c r="O44" s="137">
        <v>0.006613425925925926</v>
      </c>
      <c r="P44" s="137">
        <f>O44-N44</f>
        <v>0.0013306712962962968</v>
      </c>
      <c r="Q44" s="206"/>
      <c r="R44" s="207"/>
      <c r="S44" s="209"/>
    </row>
    <row r="45" spans="2:19" ht="13.5" thickBot="1">
      <c r="B45" s="210" t="s">
        <v>136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171"/>
      <c r="N45" s="171"/>
      <c r="O45" s="171"/>
      <c r="P45" s="171"/>
      <c r="Q45" s="171"/>
      <c r="R45" s="211"/>
      <c r="S45" s="212"/>
    </row>
    <row r="46" spans="2:19" ht="12.75">
      <c r="B46" s="138" t="s">
        <v>26</v>
      </c>
      <c r="C46" s="139" t="s">
        <v>26</v>
      </c>
      <c r="D46" s="140">
        <f>' '!C61</f>
        <v>0</v>
      </c>
      <c r="E46" s="140">
        <f>' '!D61</f>
        <v>112042</v>
      </c>
      <c r="F46" s="141" t="str">
        <f>' '!E61</f>
        <v>Pulkrábková Stanislava</v>
      </c>
      <c r="G46" s="140">
        <f>' '!F61</f>
        <v>78</v>
      </c>
      <c r="H46" s="140">
        <f>' '!G61</f>
        <v>2</v>
      </c>
      <c r="I46" s="140" t="str">
        <f>' '!H61</f>
        <v>Kroměříž</v>
      </c>
      <c r="J46" s="142">
        <v>0.026444212962962965</v>
      </c>
      <c r="K46" s="143">
        <v>0.02719502314814815</v>
      </c>
      <c r="L46" s="159">
        <f aca="true" t="shared" si="5" ref="L46:L52">K46-J46</f>
        <v>0.0007508101851851842</v>
      </c>
      <c r="M46" s="83">
        <f aca="true" t="shared" si="6" ref="M46:M52">(K46-J46)*86400</f>
        <v>64.86999999999992</v>
      </c>
      <c r="N46" s="98">
        <v>0.002842708333333333</v>
      </c>
      <c r="O46" s="99">
        <v>0.0036339120370370375</v>
      </c>
      <c r="P46" s="129">
        <f aca="true" t="shared" si="7" ref="P46:P54">O46-N46</f>
        <v>0.0007912037037037046</v>
      </c>
      <c r="Q46" s="160">
        <f aca="true" t="shared" si="8" ref="Q46:Q53">(O46-N46)*86400</f>
        <v>68.36000000000007</v>
      </c>
      <c r="R46" s="157">
        <f aca="true" t="shared" si="9" ref="R46:R53">M46+Q46</f>
        <v>133.23</v>
      </c>
      <c r="S46" s="144">
        <v>8</v>
      </c>
    </row>
    <row r="47" spans="2:19" ht="12.75">
      <c r="B47" s="89" t="s">
        <v>29</v>
      </c>
      <c r="C47" s="107" t="s">
        <v>29</v>
      </c>
      <c r="D47" s="91">
        <f>' '!C63</f>
        <v>0</v>
      </c>
      <c r="E47" s="91">
        <f>' '!D63</f>
        <v>112025</v>
      </c>
      <c r="F47" s="110" t="str">
        <f>' '!E63</f>
        <v>Typltová Hana</v>
      </c>
      <c r="G47" s="91">
        <f>' '!F63</f>
        <v>87</v>
      </c>
      <c r="H47" s="91">
        <f>' '!G63</f>
        <v>0</v>
      </c>
      <c r="I47" s="91" t="str">
        <f>' '!H63</f>
        <v>Kroměříž</v>
      </c>
      <c r="J47" s="94">
        <v>0.027141550925925923</v>
      </c>
      <c r="K47" s="95">
        <v>0.028032523148148147</v>
      </c>
      <c r="L47" s="96">
        <f t="shared" si="5"/>
        <v>0.0008909722222222236</v>
      </c>
      <c r="M47" s="97">
        <f t="shared" si="6"/>
        <v>76.98000000000012</v>
      </c>
      <c r="N47" s="98">
        <v>0.0035291666666666666</v>
      </c>
      <c r="O47" s="99">
        <v>0.004374768518518518</v>
      </c>
      <c r="P47" s="129">
        <f t="shared" si="7"/>
        <v>0.0008456018518518517</v>
      </c>
      <c r="Q47" s="161">
        <f t="shared" si="8"/>
        <v>73.05999999999999</v>
      </c>
      <c r="R47" s="158">
        <f t="shared" si="9"/>
        <v>150.0400000000001</v>
      </c>
      <c r="S47" s="146">
        <v>4</v>
      </c>
    </row>
    <row r="48" spans="2:19" ht="12.75">
      <c r="B48" s="89" t="s">
        <v>32</v>
      </c>
      <c r="C48" s="107" t="s">
        <v>145</v>
      </c>
      <c r="D48" s="91" t="str">
        <f>' '!C58</f>
        <v>žs</v>
      </c>
      <c r="E48" s="91">
        <f>' '!D58</f>
        <v>119155</v>
      </c>
      <c r="F48" s="110" t="str">
        <f>' '!E58</f>
        <v>Bučkevičová Věra</v>
      </c>
      <c r="G48" s="91">
        <f>' '!F58</f>
        <v>94</v>
      </c>
      <c r="H48" s="91">
        <f>' '!G58</f>
        <v>0</v>
      </c>
      <c r="I48" s="91" t="str">
        <f>' '!H58</f>
        <v> Olomouc</v>
      </c>
      <c r="J48" s="94">
        <v>0.025417824074074072</v>
      </c>
      <c r="K48" s="95">
        <v>0.026459953703703704</v>
      </c>
      <c r="L48" s="96">
        <f t="shared" si="5"/>
        <v>0.0010421296296296324</v>
      </c>
      <c r="M48" s="97">
        <f t="shared" si="6"/>
        <v>90.04000000000025</v>
      </c>
      <c r="N48" s="98">
        <v>0.0021490740740740736</v>
      </c>
      <c r="O48" s="99">
        <v>0.0031846064814814814</v>
      </c>
      <c r="P48" s="129">
        <f t="shared" si="7"/>
        <v>0.0010355324074074078</v>
      </c>
      <c r="Q48" s="161">
        <f t="shared" si="8"/>
        <v>89.47000000000003</v>
      </c>
      <c r="R48" s="158">
        <f t="shared" si="9"/>
        <v>179.51000000000028</v>
      </c>
      <c r="S48" s="146">
        <v>3</v>
      </c>
    </row>
    <row r="49" spans="2:19" ht="12.75">
      <c r="B49" s="89" t="s">
        <v>35</v>
      </c>
      <c r="C49" s="107" t="s">
        <v>154</v>
      </c>
      <c r="D49" s="91" t="str">
        <f>' '!C62</f>
        <v>žm</v>
      </c>
      <c r="E49" s="91">
        <f>' '!D62</f>
        <v>112011</v>
      </c>
      <c r="F49" s="110" t="str">
        <f>' '!E62</f>
        <v>Drábková Martina</v>
      </c>
      <c r="G49" s="91">
        <f>' '!F62</f>
        <v>95</v>
      </c>
      <c r="H49" s="91">
        <f>' '!G62</f>
        <v>0</v>
      </c>
      <c r="I49" s="91" t="str">
        <f>' '!H62</f>
        <v>Kroměříž</v>
      </c>
      <c r="J49" s="94">
        <v>0.026823842592592597</v>
      </c>
      <c r="K49" s="95">
        <v>0.02786111111111111</v>
      </c>
      <c r="L49" s="96">
        <f t="shared" si="5"/>
        <v>0.0010372685185185138</v>
      </c>
      <c r="M49" s="97">
        <f t="shared" si="6"/>
        <v>89.61999999999959</v>
      </c>
      <c r="N49" s="98">
        <v>0.0031878472222222226</v>
      </c>
      <c r="O49" s="99">
        <v>0.004287847222222222</v>
      </c>
      <c r="P49" s="129">
        <f t="shared" si="7"/>
        <v>0.0010999999999999998</v>
      </c>
      <c r="Q49" s="161">
        <f t="shared" si="8"/>
        <v>95.03999999999999</v>
      </c>
      <c r="R49" s="158">
        <f t="shared" si="9"/>
        <v>184.65999999999957</v>
      </c>
      <c r="S49" s="146">
        <v>2</v>
      </c>
    </row>
    <row r="50" spans="2:19" ht="12.75">
      <c r="B50" s="89" t="s">
        <v>38</v>
      </c>
      <c r="C50" s="107" t="s">
        <v>146</v>
      </c>
      <c r="D50" s="91" t="str">
        <f>' '!C66</f>
        <v>žs</v>
      </c>
      <c r="E50" s="91">
        <f>' '!D66</f>
        <v>0</v>
      </c>
      <c r="F50" s="110" t="str">
        <f>' '!E66</f>
        <v>Husárková Lenka</v>
      </c>
      <c r="G50" s="91">
        <f>' '!F66</f>
        <v>94</v>
      </c>
      <c r="H50" s="91">
        <f>' '!G66</f>
        <v>0</v>
      </c>
      <c r="I50" s="91" t="str">
        <f>' '!H66</f>
        <v>Přerov</v>
      </c>
      <c r="J50" s="94">
        <v>0.02752268518518518</v>
      </c>
      <c r="K50" s="95">
        <v>0.028709375000000006</v>
      </c>
      <c r="L50" s="96">
        <f t="shared" si="5"/>
        <v>0.0011866898148148244</v>
      </c>
      <c r="M50" s="97">
        <f t="shared" si="6"/>
        <v>102.53000000000083</v>
      </c>
      <c r="N50" s="98">
        <v>0.004589236111111111</v>
      </c>
      <c r="O50" s="99">
        <v>0.005782060185185185</v>
      </c>
      <c r="P50" s="129">
        <f t="shared" si="7"/>
        <v>0.0011928240740740744</v>
      </c>
      <c r="Q50" s="161">
        <f t="shared" si="8"/>
        <v>103.06000000000003</v>
      </c>
      <c r="R50" s="158">
        <f t="shared" si="9"/>
        <v>205.59000000000086</v>
      </c>
      <c r="S50" s="146">
        <v>1</v>
      </c>
    </row>
    <row r="51" spans="2:19" ht="12.75">
      <c r="B51" s="89" t="s">
        <v>39</v>
      </c>
      <c r="C51" s="107" t="s">
        <v>155</v>
      </c>
      <c r="D51" s="91" t="str">
        <f>' '!C60</f>
        <v>žm</v>
      </c>
      <c r="E51" s="91">
        <f>' '!D60</f>
        <v>124029</v>
      </c>
      <c r="F51" s="110" t="str">
        <f>' '!E60</f>
        <v>Černošková Lucie</v>
      </c>
      <c r="G51" s="91">
        <f>' '!F60</f>
        <v>96</v>
      </c>
      <c r="H51" s="91">
        <f>' '!G60</f>
        <v>0</v>
      </c>
      <c r="I51" s="91" t="str">
        <f>' '!H60</f>
        <v>Přerov</v>
      </c>
      <c r="J51" s="94">
        <v>0.0261244212962963</v>
      </c>
      <c r="K51" s="95">
        <v>0.027490509259259263</v>
      </c>
      <c r="L51" s="96">
        <f t="shared" si="5"/>
        <v>0.0013660879629629648</v>
      </c>
      <c r="M51" s="97">
        <f t="shared" si="6"/>
        <v>118.03000000000016</v>
      </c>
      <c r="N51" s="98">
        <v>0.0025209490740740743</v>
      </c>
      <c r="O51" s="99">
        <v>0.003828819444444444</v>
      </c>
      <c r="P51" s="129">
        <f t="shared" si="7"/>
        <v>0.0013078703703703698</v>
      </c>
      <c r="Q51" s="161">
        <f t="shared" si="8"/>
        <v>112.99999999999996</v>
      </c>
      <c r="R51" s="158">
        <f t="shared" si="9"/>
        <v>231.03000000000011</v>
      </c>
      <c r="S51" s="146">
        <v>0</v>
      </c>
    </row>
    <row r="52" spans="2:19" ht="12.75">
      <c r="B52" s="89" t="s">
        <v>42</v>
      </c>
      <c r="C52" s="107" t="s">
        <v>143</v>
      </c>
      <c r="D52" s="91" t="str">
        <f>' '!C57</f>
        <v>ds</v>
      </c>
      <c r="E52" s="91">
        <f>' '!D57</f>
        <v>133060</v>
      </c>
      <c r="F52" s="110" t="str">
        <f>' '!E57</f>
        <v>Chabičová Kateřina</v>
      </c>
      <c r="G52" s="91">
        <f>' '!F57</f>
        <v>90</v>
      </c>
      <c r="H52" s="91">
        <f>' '!G57</f>
        <v>0</v>
      </c>
      <c r="I52" s="91" t="str">
        <f>' '!H57</f>
        <v>SK Veselí</v>
      </c>
      <c r="J52" s="94">
        <v>0.029589930555555557</v>
      </c>
      <c r="K52" s="95">
        <v>0.030608796296296297</v>
      </c>
      <c r="L52" s="96">
        <f t="shared" si="5"/>
        <v>0.0010188657407407403</v>
      </c>
      <c r="M52" s="97">
        <f t="shared" si="6"/>
        <v>88.02999999999996</v>
      </c>
      <c r="N52" s="98">
        <v>0.004223958333333333</v>
      </c>
      <c r="O52" s="99">
        <v>0.006204629629629629</v>
      </c>
      <c r="P52" s="129">
        <f t="shared" si="7"/>
        <v>0.0019806712962962963</v>
      </c>
      <c r="Q52" s="161">
        <f t="shared" si="8"/>
        <v>171.13</v>
      </c>
      <c r="R52" s="158">
        <f t="shared" si="9"/>
        <v>259.15999999999997</v>
      </c>
      <c r="S52" s="146">
        <v>0</v>
      </c>
    </row>
    <row r="53" spans="2:19" ht="12.75">
      <c r="B53" s="89" t="s">
        <v>45</v>
      </c>
      <c r="C53" s="107" t="s">
        <v>147</v>
      </c>
      <c r="D53" s="91" t="str">
        <f>' '!C59</f>
        <v>žs</v>
      </c>
      <c r="E53" s="91">
        <f>' '!D59</f>
        <v>119089</v>
      </c>
      <c r="F53" s="110" t="str">
        <f>' '!E59</f>
        <v>Krausová Tereza</v>
      </c>
      <c r="G53" s="91">
        <f>' '!F59</f>
        <v>93</v>
      </c>
      <c r="H53" s="91">
        <f>' '!G59</f>
        <v>0</v>
      </c>
      <c r="I53" s="91" t="str">
        <f>' '!H59</f>
        <v> Olomouc</v>
      </c>
      <c r="J53" s="94"/>
      <c r="K53" s="95"/>
      <c r="L53" s="96" t="s">
        <v>126</v>
      </c>
      <c r="M53" s="97">
        <v>999</v>
      </c>
      <c r="N53" s="98">
        <v>0.0038930555555555554</v>
      </c>
      <c r="O53" s="99">
        <v>0.004924537037037037</v>
      </c>
      <c r="P53" s="129">
        <f t="shared" si="7"/>
        <v>0.0010314814814814817</v>
      </c>
      <c r="Q53" s="161">
        <f t="shared" si="8"/>
        <v>89.12000000000002</v>
      </c>
      <c r="R53" s="158">
        <f t="shared" si="9"/>
        <v>1088.1200000000001</v>
      </c>
      <c r="S53" s="146">
        <v>0</v>
      </c>
    </row>
    <row r="54" spans="2:19" ht="13.5" thickBot="1">
      <c r="B54" s="89" t="s">
        <v>47</v>
      </c>
      <c r="C54" s="107" t="s">
        <v>138</v>
      </c>
      <c r="D54" s="91" t="str">
        <f>' '!C56</f>
        <v>dm</v>
      </c>
      <c r="E54" s="91">
        <f>' '!D56</f>
        <v>1020</v>
      </c>
      <c r="F54" s="110" t="str">
        <f>' '!E56</f>
        <v>Kulíšková Michaela</v>
      </c>
      <c r="G54" s="91">
        <f>' '!F56</f>
        <v>92</v>
      </c>
      <c r="H54" s="91">
        <f>' '!G56</f>
        <v>0</v>
      </c>
      <c r="I54" s="91" t="str">
        <f>' '!H56</f>
        <v>Boh.Pha</v>
      </c>
      <c r="J54" s="94">
        <v>0.0250625</v>
      </c>
      <c r="K54" s="95">
        <v>0.026136574074074076</v>
      </c>
      <c r="L54" s="96">
        <f>K54-J54</f>
        <v>0.0010740740740740745</v>
      </c>
      <c r="M54" s="118" t="s">
        <v>166</v>
      </c>
      <c r="N54" s="98">
        <v>0.0018400462962962962</v>
      </c>
      <c r="O54" s="99">
        <v>0.0029026620370370374</v>
      </c>
      <c r="P54" s="129">
        <f t="shared" si="7"/>
        <v>0.0010626157407407411</v>
      </c>
      <c r="Q54" s="162">
        <v>999</v>
      </c>
      <c r="R54" s="158">
        <f>Q54+M54</f>
        <v>1998</v>
      </c>
      <c r="S54" s="146">
        <v>0</v>
      </c>
    </row>
    <row r="55" spans="2:19" ht="13.5" thickBot="1">
      <c r="B55" s="201" t="s">
        <v>137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171"/>
      <c r="N55" s="171"/>
      <c r="O55" s="171"/>
      <c r="P55" s="171"/>
      <c r="Q55" s="171"/>
      <c r="R55" s="203"/>
      <c r="S55" s="204"/>
    </row>
    <row r="56" spans="2:19" ht="12.75">
      <c r="B56" s="75">
        <v>1</v>
      </c>
      <c r="C56" s="124" t="s">
        <v>138</v>
      </c>
      <c r="D56" s="77" t="str">
        <f>' '!C79</f>
        <v>dm</v>
      </c>
      <c r="E56" s="77">
        <f>' '!D79</f>
        <v>132052</v>
      </c>
      <c r="F56" s="125" t="str">
        <f>' '!E79</f>
        <v>Kristek Aleš</v>
      </c>
      <c r="G56" s="77">
        <f>' '!F79</f>
        <v>92</v>
      </c>
      <c r="H56" s="77">
        <f>' '!G79</f>
        <v>0</v>
      </c>
      <c r="I56" s="77" t="str">
        <f>' '!H79</f>
        <v>Val.Mez</v>
      </c>
      <c r="J56" s="80">
        <v>0.01362060185185185</v>
      </c>
      <c r="K56" s="81">
        <v>0.01475138888888889</v>
      </c>
      <c r="L56" s="82">
        <f>K56-J56</f>
        <v>0.0011307870370370395</v>
      </c>
      <c r="M56" s="150">
        <f>(K56-J56)*86400</f>
        <v>97.70000000000022</v>
      </c>
      <c r="N56" s="85">
        <v>0.0007630787037037037</v>
      </c>
      <c r="O56" s="85">
        <v>0.0019119212962962961</v>
      </c>
      <c r="P56" s="85">
        <f>O56-N56</f>
        <v>0.0011488425925925924</v>
      </c>
      <c r="Q56" s="86">
        <f>(O56-N56)*86400</f>
        <v>99.25999999999998</v>
      </c>
      <c r="R56" s="153">
        <f>M56+Q56</f>
        <v>196.9600000000002</v>
      </c>
      <c r="S56" s="154">
        <v>2</v>
      </c>
    </row>
    <row r="57" spans="2:19" ht="12.75">
      <c r="B57" s="89">
        <v>2</v>
      </c>
      <c r="C57" s="107" t="s">
        <v>145</v>
      </c>
      <c r="D57" s="91" t="str">
        <f>' '!C78</f>
        <v>žs</v>
      </c>
      <c r="E57" s="91">
        <f>' '!D78</f>
        <v>132049</v>
      </c>
      <c r="F57" s="110" t="str">
        <f>' '!E78</f>
        <v>Macíček Lukáš</v>
      </c>
      <c r="G57" s="91">
        <f>' '!F78</f>
        <v>93</v>
      </c>
      <c r="H57" s="91">
        <f>' '!G78</f>
        <v>0</v>
      </c>
      <c r="I57" s="91" t="str">
        <f>' '!H78</f>
        <v>Val.Mez</v>
      </c>
      <c r="J57" s="94">
        <v>0.013265162037037035</v>
      </c>
      <c r="K57" s="95">
        <v>0.014429166666666667</v>
      </c>
      <c r="L57" s="96">
        <f>K57-J57</f>
        <v>0.0011640046296296312</v>
      </c>
      <c r="M57" s="151">
        <f>(K57-J57)*86400</f>
        <v>100.57000000000014</v>
      </c>
      <c r="N57" s="99">
        <v>0.00042048611111111106</v>
      </c>
      <c r="O57" s="99">
        <v>0.0015442129629629627</v>
      </c>
      <c r="P57" s="99">
        <f>O57-N57</f>
        <v>0.0011237268518518517</v>
      </c>
      <c r="Q57" s="100">
        <f>(O57-N57)*86400</f>
        <v>97.08999999999999</v>
      </c>
      <c r="R57" s="145">
        <f>M57+Q57</f>
        <v>197.66000000000014</v>
      </c>
      <c r="S57" s="146">
        <v>1</v>
      </c>
    </row>
    <row r="58" spans="2:19" ht="12.75">
      <c r="B58" s="89">
        <v>3</v>
      </c>
      <c r="C58" s="107" t="s">
        <v>154</v>
      </c>
      <c r="D58" s="91" t="str">
        <f>' '!C80</f>
        <v>žm</v>
      </c>
      <c r="E58" s="91">
        <f>' '!D80</f>
        <v>132037</v>
      </c>
      <c r="F58" s="110" t="str">
        <f>' '!E80</f>
        <v>Zátopek Vladimír</v>
      </c>
      <c r="G58" s="91">
        <f>' '!F80</f>
        <v>95</v>
      </c>
      <c r="H58" s="91">
        <f>' '!G80</f>
        <v>0</v>
      </c>
      <c r="I58" s="91" t="str">
        <f>' '!H80</f>
        <v>Val.Mez</v>
      </c>
      <c r="J58" s="94">
        <v>0.013962037037037037</v>
      </c>
      <c r="K58" s="95">
        <v>0.015197222222222223</v>
      </c>
      <c r="L58" s="96">
        <f>K58-J58</f>
        <v>0.0012351851851851864</v>
      </c>
      <c r="M58" s="151">
        <f>(K58-J58)*86400</f>
        <v>106.7200000000001</v>
      </c>
      <c r="N58" s="99">
        <v>0.0011166666666666666</v>
      </c>
      <c r="O58" s="99">
        <v>0.0023597222222222223</v>
      </c>
      <c r="P58" s="99">
        <f>O58-N58</f>
        <v>0.0012430555555555556</v>
      </c>
      <c r="Q58" s="100">
        <f>(O58-N58)*86400</f>
        <v>107.4</v>
      </c>
      <c r="R58" s="145">
        <f>M58+Q58</f>
        <v>214.12000000000012</v>
      </c>
      <c r="S58" s="146">
        <v>0</v>
      </c>
    </row>
    <row r="59" spans="2:19" ht="13.5" thickBot="1">
      <c r="B59" s="111">
        <v>4</v>
      </c>
      <c r="C59" s="112" t="s">
        <v>146</v>
      </c>
      <c r="D59" s="113" t="str">
        <f>' '!C77</f>
        <v>žs</v>
      </c>
      <c r="E59" s="113">
        <f>' '!D77</f>
        <v>124017</v>
      </c>
      <c r="F59" s="114" t="str">
        <f>' '!E77</f>
        <v>Kotík Radim</v>
      </c>
      <c r="G59" s="113">
        <f>' '!F77</f>
        <v>93</v>
      </c>
      <c r="H59" s="113">
        <f>' '!G77</f>
        <v>0</v>
      </c>
      <c r="I59" s="113" t="str">
        <f>' '!H77</f>
        <v>Přerov</v>
      </c>
      <c r="J59" s="115">
        <v>0.012931712962962963</v>
      </c>
      <c r="K59" s="116">
        <v>0.014217708333333334</v>
      </c>
      <c r="L59" s="117">
        <f>K59-J59</f>
        <v>0.0012859953703703714</v>
      </c>
      <c r="M59" s="152">
        <f>(K59-J59)*86400</f>
        <v>111.11000000000008</v>
      </c>
      <c r="N59" s="120">
        <v>9.189814814814815E-05</v>
      </c>
      <c r="O59" s="120">
        <v>0.0014298611111111111</v>
      </c>
      <c r="P59" s="120">
        <f>O59-N59</f>
        <v>0.0013379629629629629</v>
      </c>
      <c r="Q59" s="121">
        <f>(O59-N59)*86400</f>
        <v>115.6</v>
      </c>
      <c r="R59" s="155">
        <f>M59+Q59</f>
        <v>226.7100000000001</v>
      </c>
      <c r="S59" s="156">
        <v>0</v>
      </c>
    </row>
    <row r="60" spans="6:18" s="64" customFormat="1" ht="12.75">
      <c r="F60" s="147"/>
      <c r="I60" s="147"/>
      <c r="J60" s="148"/>
      <c r="M60" s="149"/>
      <c r="N60" s="148"/>
      <c r="Q60" s="148"/>
      <c r="R60" s="148"/>
    </row>
    <row r="61" spans="6:18" s="64" customFormat="1" ht="12.75">
      <c r="F61" s="147"/>
      <c r="I61" s="147"/>
      <c r="J61" s="148"/>
      <c r="M61" s="149"/>
      <c r="N61" s="148"/>
      <c r="Q61" s="148"/>
      <c r="R61" s="148"/>
    </row>
    <row r="62" spans="6:18" s="64" customFormat="1" ht="12.75">
      <c r="F62" s="147"/>
      <c r="I62" s="147"/>
      <c r="J62" s="148"/>
      <c r="M62" s="149"/>
      <c r="N62" s="148"/>
      <c r="Q62" s="148"/>
      <c r="R62" s="148"/>
    </row>
    <row r="63" spans="6:18" s="64" customFormat="1" ht="12.75">
      <c r="F63" s="147"/>
      <c r="J63" s="148"/>
      <c r="M63" s="149"/>
      <c r="N63" s="148"/>
      <c r="Q63" s="148"/>
      <c r="R63" s="148"/>
    </row>
    <row r="64" spans="6:18" s="64" customFormat="1" ht="12.75">
      <c r="F64" s="147"/>
      <c r="I64" s="147"/>
      <c r="J64" s="148"/>
      <c r="M64" s="149"/>
      <c r="N64" s="148"/>
      <c r="Q64" s="148"/>
      <c r="R64" s="148"/>
    </row>
    <row r="65" spans="6:18" s="64" customFormat="1" ht="12.75">
      <c r="F65" s="147"/>
      <c r="I65" s="147"/>
      <c r="J65" s="148"/>
      <c r="M65" s="149"/>
      <c r="N65" s="148"/>
      <c r="Q65" s="148"/>
      <c r="R65" s="148"/>
    </row>
    <row r="66" spans="6:18" s="64" customFormat="1" ht="12.75">
      <c r="F66" s="147"/>
      <c r="I66" s="147"/>
      <c r="J66" s="148"/>
      <c r="M66" s="149"/>
      <c r="N66" s="148"/>
      <c r="Q66" s="148"/>
      <c r="R66" s="148"/>
    </row>
    <row r="67" spans="6:18" s="64" customFormat="1" ht="12.75">
      <c r="F67" s="147"/>
      <c r="I67" s="147"/>
      <c r="J67" s="148"/>
      <c r="M67" s="149"/>
      <c r="N67" s="148"/>
      <c r="Q67" s="148"/>
      <c r="R67" s="148"/>
    </row>
    <row r="68" spans="6:18" s="64" customFormat="1" ht="12.75">
      <c r="F68" s="147"/>
      <c r="I68" s="147"/>
      <c r="J68" s="148"/>
      <c r="M68" s="149"/>
      <c r="N68" s="148"/>
      <c r="Q68" s="148"/>
      <c r="R68" s="148"/>
    </row>
    <row r="69" spans="6:18" s="64" customFormat="1" ht="12.75">
      <c r="F69" s="147"/>
      <c r="I69" s="147"/>
      <c r="J69" s="148"/>
      <c r="M69" s="149"/>
      <c r="N69" s="148"/>
      <c r="Q69" s="148"/>
      <c r="R69" s="148"/>
    </row>
    <row r="70" spans="6:18" s="64" customFormat="1" ht="12.75">
      <c r="F70" s="147"/>
      <c r="I70" s="147"/>
      <c r="J70" s="148"/>
      <c r="M70" s="149"/>
      <c r="N70" s="148"/>
      <c r="Q70" s="148"/>
      <c r="R70" s="148"/>
    </row>
    <row r="71" spans="6:18" s="64" customFormat="1" ht="12.75">
      <c r="F71" s="147"/>
      <c r="I71" s="147"/>
      <c r="J71" s="148"/>
      <c r="M71" s="149"/>
      <c r="N71" s="148"/>
      <c r="Q71" s="148"/>
      <c r="R71" s="148"/>
    </row>
    <row r="72" spans="6:18" s="64" customFormat="1" ht="12.75">
      <c r="F72" s="147"/>
      <c r="I72" s="147"/>
      <c r="J72" s="148"/>
      <c r="M72" s="149"/>
      <c r="N72" s="148"/>
      <c r="Q72" s="148"/>
      <c r="R72" s="148"/>
    </row>
    <row r="73" spans="6:18" s="64" customFormat="1" ht="12.75">
      <c r="F73" s="147"/>
      <c r="I73" s="147"/>
      <c r="J73" s="148"/>
      <c r="M73" s="149"/>
      <c r="N73" s="148"/>
      <c r="Q73" s="148"/>
      <c r="R73" s="148"/>
    </row>
    <row r="74" spans="6:18" s="64" customFormat="1" ht="12.75">
      <c r="F74" s="147"/>
      <c r="I74" s="147"/>
      <c r="J74" s="148"/>
      <c r="M74" s="149"/>
      <c r="N74" s="148"/>
      <c r="Q74" s="148"/>
      <c r="R74" s="148"/>
    </row>
    <row r="75" spans="6:18" s="64" customFormat="1" ht="12.75">
      <c r="F75" s="147"/>
      <c r="I75" s="147"/>
      <c r="J75" s="148"/>
      <c r="M75" s="149"/>
      <c r="N75" s="148"/>
      <c r="Q75" s="148"/>
      <c r="R75" s="148"/>
    </row>
    <row r="76" spans="6:18" s="64" customFormat="1" ht="12.75">
      <c r="F76" s="147"/>
      <c r="I76" s="147"/>
      <c r="J76" s="148"/>
      <c r="M76" s="149"/>
      <c r="N76" s="148"/>
      <c r="Q76" s="148"/>
      <c r="R76" s="148"/>
    </row>
    <row r="77" spans="6:18" s="64" customFormat="1" ht="12.75">
      <c r="F77" s="147"/>
      <c r="I77" s="147"/>
      <c r="J77" s="148"/>
      <c r="M77" s="149"/>
      <c r="N77" s="148"/>
      <c r="Q77" s="148"/>
      <c r="R77" s="148"/>
    </row>
    <row r="78" spans="6:18" s="64" customFormat="1" ht="12.75">
      <c r="F78" s="147"/>
      <c r="I78" s="147"/>
      <c r="J78" s="148"/>
      <c r="M78" s="149"/>
      <c r="N78" s="148"/>
      <c r="Q78" s="148"/>
      <c r="R78" s="148"/>
    </row>
    <row r="79" spans="6:18" s="64" customFormat="1" ht="12.75">
      <c r="F79" s="147"/>
      <c r="I79" s="147"/>
      <c r="J79" s="148"/>
      <c r="M79" s="149"/>
      <c r="N79" s="148"/>
      <c r="Q79" s="148"/>
      <c r="R79" s="148"/>
    </row>
    <row r="80" spans="6:18" s="64" customFormat="1" ht="12.75">
      <c r="F80" s="147"/>
      <c r="I80" s="147"/>
      <c r="J80" s="148"/>
      <c r="M80" s="149"/>
      <c r="N80" s="148"/>
      <c r="Q80" s="148"/>
      <c r="R80" s="148"/>
    </row>
    <row r="81" spans="6:18" s="64" customFormat="1" ht="12.75">
      <c r="F81" s="147"/>
      <c r="I81" s="147"/>
      <c r="J81" s="148"/>
      <c r="M81" s="149"/>
      <c r="N81" s="148"/>
      <c r="Q81" s="148"/>
      <c r="R81" s="148"/>
    </row>
    <row r="82" spans="6:18" s="64" customFormat="1" ht="12.75">
      <c r="F82" s="147"/>
      <c r="I82" s="147"/>
      <c r="J82" s="148"/>
      <c r="M82" s="149"/>
      <c r="N82" s="148"/>
      <c r="Q82" s="148"/>
      <c r="R82" s="148"/>
    </row>
    <row r="83" spans="6:18" s="64" customFormat="1" ht="12.75">
      <c r="F83" s="147"/>
      <c r="I83" s="147"/>
      <c r="J83" s="148"/>
      <c r="M83" s="149"/>
      <c r="N83" s="148"/>
      <c r="Q83" s="148"/>
      <c r="R83" s="148"/>
    </row>
    <row r="84" spans="6:18" s="64" customFormat="1" ht="12.75">
      <c r="F84" s="147"/>
      <c r="J84" s="148"/>
      <c r="M84" s="149"/>
      <c r="N84" s="148"/>
      <c r="Q84" s="148"/>
      <c r="R84" s="148"/>
    </row>
    <row r="85" spans="6:18" s="64" customFormat="1" ht="12.75">
      <c r="F85" s="147"/>
      <c r="I85" s="147"/>
      <c r="J85" s="148"/>
      <c r="M85" s="149"/>
      <c r="N85" s="148"/>
      <c r="Q85" s="148"/>
      <c r="R85" s="148"/>
    </row>
    <row r="86" spans="6:18" s="64" customFormat="1" ht="12.75">
      <c r="F86" s="147"/>
      <c r="I86" s="147"/>
      <c r="J86" s="148"/>
      <c r="M86" s="149"/>
      <c r="N86" s="148"/>
      <c r="Q86" s="148"/>
      <c r="R86" s="148"/>
    </row>
    <row r="87" spans="6:18" s="64" customFormat="1" ht="12.75">
      <c r="F87" s="147"/>
      <c r="I87" s="147"/>
      <c r="J87" s="148"/>
      <c r="M87" s="149"/>
      <c r="N87" s="148"/>
      <c r="Q87" s="148"/>
      <c r="R87" s="148"/>
    </row>
    <row r="88" spans="6:18" s="64" customFormat="1" ht="12.75">
      <c r="F88" s="147"/>
      <c r="I88" s="147"/>
      <c r="J88" s="148"/>
      <c r="M88" s="149"/>
      <c r="N88" s="148"/>
      <c r="Q88" s="148"/>
      <c r="R88" s="148"/>
    </row>
    <row r="89" spans="6:18" s="64" customFormat="1" ht="12.75">
      <c r="F89" s="147"/>
      <c r="I89" s="147"/>
      <c r="J89" s="148"/>
      <c r="M89" s="149"/>
      <c r="N89" s="148"/>
      <c r="Q89" s="148"/>
      <c r="R89" s="148"/>
    </row>
    <row r="90" spans="6:18" s="64" customFormat="1" ht="12.75">
      <c r="F90" s="147"/>
      <c r="I90" s="147"/>
      <c r="J90" s="148"/>
      <c r="M90" s="149"/>
      <c r="N90" s="148"/>
      <c r="Q90" s="148"/>
      <c r="R90" s="148"/>
    </row>
    <row r="91" spans="6:18" s="64" customFormat="1" ht="12.75">
      <c r="F91" s="147"/>
      <c r="I91" s="147"/>
      <c r="J91" s="148"/>
      <c r="M91" s="149"/>
      <c r="N91" s="148"/>
      <c r="Q91" s="148"/>
      <c r="R91" s="148"/>
    </row>
    <row r="92" spans="6:18" s="64" customFormat="1" ht="12.75">
      <c r="F92" s="147"/>
      <c r="I92" s="147"/>
      <c r="J92" s="148"/>
      <c r="M92" s="149"/>
      <c r="N92" s="148"/>
      <c r="Q92" s="148"/>
      <c r="R92" s="148"/>
    </row>
    <row r="93" spans="6:18" s="64" customFormat="1" ht="12.75">
      <c r="F93" s="147"/>
      <c r="I93" s="147"/>
      <c r="J93" s="148"/>
      <c r="M93" s="149"/>
      <c r="N93" s="148"/>
      <c r="Q93" s="148"/>
      <c r="R93" s="148"/>
    </row>
    <row r="94" spans="6:18" s="64" customFormat="1" ht="12.75">
      <c r="F94" s="147"/>
      <c r="I94" s="147"/>
      <c r="J94" s="148"/>
      <c r="M94" s="149"/>
      <c r="N94" s="148"/>
      <c r="Q94" s="148"/>
      <c r="R94" s="148"/>
    </row>
    <row r="95" spans="6:18" s="64" customFormat="1" ht="12.75">
      <c r="F95" s="147"/>
      <c r="I95" s="147"/>
      <c r="J95" s="148"/>
      <c r="M95" s="149"/>
      <c r="N95" s="148"/>
      <c r="Q95" s="148"/>
      <c r="R95" s="148"/>
    </row>
    <row r="96" spans="6:18" s="64" customFormat="1" ht="12.75">
      <c r="F96" s="147"/>
      <c r="I96" s="147"/>
      <c r="J96" s="148"/>
      <c r="M96" s="149"/>
      <c r="N96" s="148"/>
      <c r="Q96" s="148"/>
      <c r="R96" s="148"/>
    </row>
    <row r="97" spans="6:18" s="64" customFormat="1" ht="12.75">
      <c r="F97" s="147"/>
      <c r="I97" s="147"/>
      <c r="J97" s="148"/>
      <c r="M97" s="149"/>
      <c r="N97" s="148"/>
      <c r="Q97" s="148"/>
      <c r="R97" s="148"/>
    </row>
    <row r="98" spans="6:18" s="64" customFormat="1" ht="12.75">
      <c r="F98" s="147"/>
      <c r="I98" s="147"/>
      <c r="J98" s="148"/>
      <c r="M98" s="149"/>
      <c r="N98" s="148"/>
      <c r="Q98" s="148"/>
      <c r="R98" s="148"/>
    </row>
    <row r="99" spans="6:18" s="64" customFormat="1" ht="12.75">
      <c r="F99" s="147"/>
      <c r="I99" s="147"/>
      <c r="J99" s="148"/>
      <c r="M99" s="149"/>
      <c r="N99" s="148"/>
      <c r="Q99" s="148"/>
      <c r="R99" s="148"/>
    </row>
    <row r="100" spans="6:18" s="64" customFormat="1" ht="12.75">
      <c r="F100" s="147"/>
      <c r="I100" s="147"/>
      <c r="J100" s="148"/>
      <c r="M100" s="149"/>
      <c r="N100" s="148"/>
      <c r="Q100" s="148"/>
      <c r="R100" s="148"/>
    </row>
    <row r="101" spans="6:18" s="64" customFormat="1" ht="12.75">
      <c r="F101" s="147"/>
      <c r="I101" s="147"/>
      <c r="J101" s="148"/>
      <c r="M101" s="149"/>
      <c r="N101" s="148"/>
      <c r="Q101" s="148"/>
      <c r="R101" s="148"/>
    </row>
    <row r="102" spans="6:18" s="64" customFormat="1" ht="12.75">
      <c r="F102" s="147"/>
      <c r="I102" s="147"/>
      <c r="J102" s="148"/>
      <c r="M102" s="149"/>
      <c r="N102" s="148"/>
      <c r="Q102" s="148"/>
      <c r="R102" s="148"/>
    </row>
    <row r="103" spans="6:18" s="64" customFormat="1" ht="12.75">
      <c r="F103" s="147"/>
      <c r="I103" s="147"/>
      <c r="J103" s="148"/>
      <c r="M103" s="149"/>
      <c r="N103" s="148"/>
      <c r="Q103" s="148"/>
      <c r="R103" s="148"/>
    </row>
    <row r="104" spans="6:18" s="64" customFormat="1" ht="12.75">
      <c r="F104" s="147"/>
      <c r="I104" s="147"/>
      <c r="J104" s="148"/>
      <c r="M104" s="149"/>
      <c r="N104" s="148"/>
      <c r="Q104" s="148"/>
      <c r="R104" s="148"/>
    </row>
    <row r="105" spans="10:18" s="64" customFormat="1" ht="12.75">
      <c r="J105" s="148"/>
      <c r="M105" s="149"/>
      <c r="N105" s="148"/>
      <c r="Q105" s="148"/>
      <c r="R105" s="148"/>
    </row>
    <row r="106" spans="10:18" s="64" customFormat="1" ht="12.75">
      <c r="J106" s="148"/>
      <c r="M106" s="149"/>
      <c r="N106" s="148"/>
      <c r="Q106" s="148"/>
      <c r="R106" s="148"/>
    </row>
    <row r="107" spans="10:18" s="64" customFormat="1" ht="12.75">
      <c r="J107" s="148"/>
      <c r="M107" s="149"/>
      <c r="N107" s="148"/>
      <c r="Q107" s="148"/>
      <c r="R107" s="148"/>
    </row>
    <row r="108" spans="10:18" s="64" customFormat="1" ht="12.75">
      <c r="J108" s="148"/>
      <c r="M108" s="149"/>
      <c r="N108" s="148"/>
      <c r="Q108" s="148"/>
      <c r="R108" s="148"/>
    </row>
    <row r="109" spans="10:18" s="64" customFormat="1" ht="12.75">
      <c r="J109" s="148"/>
      <c r="M109" s="149"/>
      <c r="N109" s="148"/>
      <c r="Q109" s="148"/>
      <c r="R109" s="148"/>
    </row>
    <row r="110" spans="10:18" s="64" customFormat="1" ht="12.75">
      <c r="J110" s="148"/>
      <c r="M110" s="149"/>
      <c r="N110" s="148"/>
      <c r="Q110" s="148"/>
      <c r="R110" s="148"/>
    </row>
    <row r="111" spans="10:18" s="64" customFormat="1" ht="12.75">
      <c r="J111" s="148"/>
      <c r="M111" s="149"/>
      <c r="N111" s="148"/>
      <c r="Q111" s="148"/>
      <c r="R111" s="148"/>
    </row>
    <row r="112" spans="10:18" s="64" customFormat="1" ht="12.75">
      <c r="J112" s="148"/>
      <c r="M112" s="149"/>
      <c r="N112" s="148"/>
      <c r="Q112" s="148"/>
      <c r="R112" s="148"/>
    </row>
    <row r="113" spans="10:18" s="64" customFormat="1" ht="12.75">
      <c r="J113" s="148"/>
      <c r="M113" s="149"/>
      <c r="N113" s="148"/>
      <c r="Q113" s="148"/>
      <c r="R113" s="148"/>
    </row>
    <row r="114" spans="10:18" s="64" customFormat="1" ht="12.75">
      <c r="J114" s="148"/>
      <c r="M114" s="149"/>
      <c r="N114" s="148"/>
      <c r="Q114" s="148"/>
      <c r="R114" s="148"/>
    </row>
    <row r="115" spans="10:18" s="64" customFormat="1" ht="12.75">
      <c r="J115" s="148"/>
      <c r="M115" s="149"/>
      <c r="N115" s="148"/>
      <c r="Q115" s="148"/>
      <c r="R115" s="148"/>
    </row>
    <row r="116" spans="10:18" s="64" customFormat="1" ht="12.75">
      <c r="J116" s="148"/>
      <c r="M116" s="149"/>
      <c r="N116" s="148"/>
      <c r="Q116" s="148"/>
      <c r="R116" s="148"/>
    </row>
    <row r="117" spans="10:18" s="64" customFormat="1" ht="12.75">
      <c r="J117" s="148"/>
      <c r="M117" s="149"/>
      <c r="N117" s="148"/>
      <c r="Q117" s="148"/>
      <c r="R117" s="148"/>
    </row>
    <row r="118" spans="10:18" s="64" customFormat="1" ht="12.75">
      <c r="J118" s="148"/>
      <c r="M118" s="149"/>
      <c r="N118" s="148"/>
      <c r="Q118" s="148"/>
      <c r="R118" s="148"/>
    </row>
    <row r="119" spans="10:18" s="64" customFormat="1" ht="12.75">
      <c r="J119" s="148"/>
      <c r="M119" s="149"/>
      <c r="N119" s="148"/>
      <c r="Q119" s="148"/>
      <c r="R119" s="148"/>
    </row>
    <row r="120" spans="10:18" s="64" customFormat="1" ht="12.75">
      <c r="J120" s="148"/>
      <c r="M120" s="149"/>
      <c r="N120" s="148"/>
      <c r="Q120" s="148"/>
      <c r="R120" s="148"/>
    </row>
    <row r="121" spans="10:18" s="64" customFormat="1" ht="12.75">
      <c r="J121" s="148"/>
      <c r="M121" s="149"/>
      <c r="N121" s="148"/>
      <c r="Q121" s="148"/>
      <c r="R121" s="148"/>
    </row>
    <row r="122" spans="10:18" s="64" customFormat="1" ht="12.75">
      <c r="J122" s="148"/>
      <c r="M122" s="149"/>
      <c r="N122" s="148"/>
      <c r="Q122" s="148"/>
      <c r="R122" s="148"/>
    </row>
    <row r="123" spans="10:18" s="64" customFormat="1" ht="12.75">
      <c r="J123" s="148"/>
      <c r="M123" s="149"/>
      <c r="N123" s="148"/>
      <c r="Q123" s="148"/>
      <c r="R123" s="148"/>
    </row>
    <row r="124" spans="10:18" s="64" customFormat="1" ht="12.75">
      <c r="J124" s="148"/>
      <c r="M124" s="149"/>
      <c r="N124" s="148"/>
      <c r="Q124" s="148"/>
      <c r="R124" s="148"/>
    </row>
    <row r="125" spans="10:18" s="64" customFormat="1" ht="12.75">
      <c r="J125" s="148"/>
      <c r="M125" s="149"/>
      <c r="N125" s="148"/>
      <c r="Q125" s="148"/>
      <c r="R125" s="148"/>
    </row>
    <row r="126" spans="10:18" s="64" customFormat="1" ht="12.75">
      <c r="J126" s="148"/>
      <c r="M126" s="149"/>
      <c r="N126" s="148"/>
      <c r="Q126" s="148"/>
      <c r="R126" s="148"/>
    </row>
    <row r="127" spans="10:18" s="64" customFormat="1" ht="12.75">
      <c r="J127" s="148"/>
      <c r="M127" s="149"/>
      <c r="N127" s="148"/>
      <c r="Q127" s="148"/>
      <c r="R127" s="148"/>
    </row>
    <row r="128" spans="10:18" s="64" customFormat="1" ht="12.75">
      <c r="J128" s="148"/>
      <c r="M128" s="149"/>
      <c r="N128" s="148"/>
      <c r="Q128" s="148"/>
      <c r="R128" s="148"/>
    </row>
  </sheetData>
  <mergeCells count="53">
    <mergeCell ref="A4:A5"/>
    <mergeCell ref="B4:B5"/>
    <mergeCell ref="C4:C5"/>
    <mergeCell ref="F4:F5"/>
    <mergeCell ref="E4:E5"/>
    <mergeCell ref="D4:D5"/>
    <mergeCell ref="B55:S55"/>
    <mergeCell ref="M43:M44"/>
    <mergeCell ref="Q43:Q44"/>
    <mergeCell ref="R43:R44"/>
    <mergeCell ref="D43:D44"/>
    <mergeCell ref="S43:S44"/>
    <mergeCell ref="B45:S45"/>
    <mergeCell ref="I43:I44"/>
    <mergeCell ref="H43:H44"/>
    <mergeCell ref="B41:B42"/>
    <mergeCell ref="C37:C38"/>
    <mergeCell ref="C43:C44"/>
    <mergeCell ref="C39:C40"/>
    <mergeCell ref="C41:C42"/>
    <mergeCell ref="B37:B38"/>
    <mergeCell ref="B43:B44"/>
    <mergeCell ref="B39:B40"/>
    <mergeCell ref="H39:H40"/>
    <mergeCell ref="D39:D40"/>
    <mergeCell ref="I39:I40"/>
    <mergeCell ref="I41:I42"/>
    <mergeCell ref="H41:H42"/>
    <mergeCell ref="D41:D42"/>
    <mergeCell ref="M39:M40"/>
    <mergeCell ref="Q39:Q40"/>
    <mergeCell ref="R39:R40"/>
    <mergeCell ref="M41:M42"/>
    <mergeCell ref="Q41:Q42"/>
    <mergeCell ref="R41:R42"/>
    <mergeCell ref="S39:S40"/>
    <mergeCell ref="S41:S42"/>
    <mergeCell ref="B1:S1"/>
    <mergeCell ref="J37:J38"/>
    <mergeCell ref="B6:S6"/>
    <mergeCell ref="B36:S36"/>
    <mergeCell ref="D37:D38"/>
    <mergeCell ref="R4:R5"/>
    <mergeCell ref="S4:S5"/>
    <mergeCell ref="M37:M38"/>
    <mergeCell ref="H4:H5"/>
    <mergeCell ref="G4:G5"/>
    <mergeCell ref="I4:I5"/>
    <mergeCell ref="S37:S38"/>
    <mergeCell ref="Q37:Q38"/>
    <mergeCell ref="R37:R38"/>
    <mergeCell ref="I37:I38"/>
    <mergeCell ref="H37:H38"/>
  </mergeCells>
  <printOptions/>
  <pageMargins left="0.46" right="0.46" top="0.31" bottom="1" header="0.22" footer="0.492125984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39"/>
  <sheetViews>
    <sheetView workbookViewId="0" topLeftCell="I4">
      <selection activeCell="H33" sqref="H33"/>
    </sheetView>
  </sheetViews>
  <sheetFormatPr defaultColWidth="9.140625" defaultRowHeight="12.75"/>
  <cols>
    <col min="1" max="1" width="2.421875" style="0" hidden="1" customWidth="1"/>
    <col min="2" max="3" width="6.7109375" style="0" hidden="1" customWidth="1"/>
    <col min="4" max="4" width="7.7109375" style="0" hidden="1" customWidth="1"/>
    <col min="5" max="5" width="18.28125" style="0" hidden="1" customWidth="1"/>
    <col min="6" max="6" width="14.421875" style="0" hidden="1" customWidth="1"/>
    <col min="7" max="7" width="9.140625" style="0" hidden="1" customWidth="1"/>
    <col min="8" max="8" width="16.57421875" style="0" hidden="1" customWidth="1"/>
    <col min="10" max="10" width="18.00390625" style="0" customWidth="1"/>
  </cols>
  <sheetData>
    <row r="2" spans="2:10" ht="37.5">
      <c r="B2" s="222" t="s">
        <v>2</v>
      </c>
      <c r="C2" s="222"/>
      <c r="D2" s="222"/>
      <c r="E2" s="222"/>
      <c r="F2" s="222"/>
      <c r="G2" s="222"/>
      <c r="H2" s="222"/>
      <c r="I2" s="40"/>
      <c r="J2" s="40"/>
    </row>
    <row r="3" spans="2:10" ht="36" customHeight="1">
      <c r="B3" s="222" t="s">
        <v>119</v>
      </c>
      <c r="C3" s="222"/>
      <c r="D3" s="222"/>
      <c r="E3" s="222"/>
      <c r="F3" s="222"/>
      <c r="G3" s="222"/>
      <c r="H3" s="222"/>
      <c r="I3" s="40"/>
      <c r="J3" s="40"/>
    </row>
    <row r="4" spans="2:10" ht="37.5">
      <c r="B4" s="222" t="s">
        <v>120</v>
      </c>
      <c r="C4" s="222"/>
      <c r="D4" s="222"/>
      <c r="E4" s="222"/>
      <c r="F4" s="222"/>
      <c r="G4" s="222"/>
      <c r="H4" s="222"/>
      <c r="I4" s="40"/>
      <c r="J4" s="40"/>
    </row>
    <row r="5" spans="2:10" ht="13.5" thickBot="1">
      <c r="B5" s="220"/>
      <c r="C5" s="220"/>
      <c r="D5" s="220"/>
      <c r="E5" s="220"/>
      <c r="F5" s="220"/>
      <c r="G5" s="220"/>
      <c r="H5" s="220"/>
      <c r="I5" s="221"/>
      <c r="J5" s="221"/>
    </row>
    <row r="6" spans="2:10" ht="17.25" thickBot="1">
      <c r="B6" s="3" t="s">
        <v>0</v>
      </c>
      <c r="C6" s="23"/>
      <c r="D6" s="4" t="s">
        <v>3</v>
      </c>
      <c r="E6" s="22" t="s">
        <v>4</v>
      </c>
      <c r="F6" s="4" t="s">
        <v>6</v>
      </c>
      <c r="G6" s="4" t="s">
        <v>5</v>
      </c>
      <c r="H6" s="5" t="s">
        <v>1</v>
      </c>
      <c r="I6" s="38"/>
      <c r="J6" s="39"/>
    </row>
    <row r="7" spans="2:10" ht="16.5">
      <c r="B7" s="49" t="s">
        <v>7</v>
      </c>
      <c r="C7" s="45"/>
      <c r="D7" s="45"/>
      <c r="E7" s="45"/>
      <c r="F7" s="46" t="s">
        <v>72</v>
      </c>
      <c r="G7" s="47"/>
      <c r="H7" s="48"/>
      <c r="I7" s="6"/>
      <c r="J7" s="6"/>
    </row>
    <row r="8" spans="2:8" ht="12.75">
      <c r="B8" s="43">
        <v>1</v>
      </c>
      <c r="C8" s="27"/>
      <c r="D8" s="28">
        <v>112014</v>
      </c>
      <c r="E8" s="29" t="s">
        <v>27</v>
      </c>
      <c r="F8" s="30">
        <v>60</v>
      </c>
      <c r="G8" s="27">
        <v>2</v>
      </c>
      <c r="H8" s="44" t="s">
        <v>28</v>
      </c>
    </row>
    <row r="9" spans="2:16" ht="12.75">
      <c r="B9" s="41">
        <v>2</v>
      </c>
      <c r="C9" s="7"/>
      <c r="D9" s="31">
        <v>133007</v>
      </c>
      <c r="E9" s="32" t="s">
        <v>30</v>
      </c>
      <c r="F9" s="33">
        <v>88</v>
      </c>
      <c r="G9" s="7">
        <v>2</v>
      </c>
      <c r="H9" s="42" t="s">
        <v>31</v>
      </c>
      <c r="I9" s="21"/>
      <c r="J9" s="1"/>
      <c r="K9" s="1"/>
      <c r="L9" s="9"/>
      <c r="M9" s="9"/>
      <c r="N9" s="9"/>
      <c r="O9" s="10"/>
      <c r="P9" s="1"/>
    </row>
    <row r="10" spans="2:16" ht="12.75">
      <c r="B10" s="41">
        <v>3</v>
      </c>
      <c r="C10" s="7" t="s">
        <v>9</v>
      </c>
      <c r="D10" s="31">
        <v>133044</v>
      </c>
      <c r="E10" s="32" t="s">
        <v>33</v>
      </c>
      <c r="F10" s="33">
        <v>92</v>
      </c>
      <c r="G10" s="7">
        <v>2</v>
      </c>
      <c r="H10" s="42" t="s">
        <v>34</v>
      </c>
      <c r="J10" s="1"/>
      <c r="K10" s="1"/>
      <c r="L10" s="9"/>
      <c r="M10" s="9"/>
      <c r="N10" s="9"/>
      <c r="O10" s="10"/>
      <c r="P10" s="1"/>
    </row>
    <row r="11" spans="2:8" ht="12.75">
      <c r="B11" s="41">
        <v>4</v>
      </c>
      <c r="C11" s="7"/>
      <c r="D11" s="31">
        <v>132012</v>
      </c>
      <c r="E11" s="32" t="s">
        <v>36</v>
      </c>
      <c r="F11" s="33">
        <v>75</v>
      </c>
      <c r="G11" s="7">
        <v>3</v>
      </c>
      <c r="H11" s="42" t="s">
        <v>37</v>
      </c>
    </row>
    <row r="12" spans="2:16" ht="12.75">
      <c r="B12" s="41">
        <v>5</v>
      </c>
      <c r="C12" s="7" t="s">
        <v>11</v>
      </c>
      <c r="D12" s="31">
        <v>133059</v>
      </c>
      <c r="E12" s="32" t="s">
        <v>123</v>
      </c>
      <c r="F12" s="33">
        <v>96</v>
      </c>
      <c r="G12" s="7">
        <v>0</v>
      </c>
      <c r="H12" s="42" t="s">
        <v>31</v>
      </c>
      <c r="J12" s="1"/>
      <c r="K12" s="1"/>
      <c r="L12" s="9"/>
      <c r="M12" s="9"/>
      <c r="N12" s="9"/>
      <c r="O12" s="10"/>
      <c r="P12" s="1"/>
    </row>
    <row r="13" spans="2:8" ht="12.75">
      <c r="B13" s="41">
        <v>6</v>
      </c>
      <c r="C13" s="7" t="s">
        <v>9</v>
      </c>
      <c r="D13" s="31">
        <v>124016</v>
      </c>
      <c r="E13" s="32" t="s">
        <v>40</v>
      </c>
      <c r="F13" s="33">
        <v>92</v>
      </c>
      <c r="G13" s="7">
        <v>3</v>
      </c>
      <c r="H13" s="42" t="s">
        <v>41</v>
      </c>
    </row>
    <row r="14" spans="2:8" ht="12.75">
      <c r="B14" s="41">
        <v>7</v>
      </c>
      <c r="C14" s="7" t="s">
        <v>10</v>
      </c>
      <c r="D14" s="35">
        <v>52028</v>
      </c>
      <c r="E14" s="32" t="s">
        <v>43</v>
      </c>
      <c r="F14" s="33">
        <v>94</v>
      </c>
      <c r="G14" s="7">
        <v>3</v>
      </c>
      <c r="H14" s="42" t="s">
        <v>44</v>
      </c>
    </row>
    <row r="15" spans="2:8" ht="12.75">
      <c r="B15" s="41">
        <v>8</v>
      </c>
      <c r="C15" s="7" t="s">
        <v>9</v>
      </c>
      <c r="D15" s="31">
        <v>112018</v>
      </c>
      <c r="E15" s="32" t="s">
        <v>46</v>
      </c>
      <c r="F15" s="33">
        <v>92</v>
      </c>
      <c r="G15" s="7">
        <v>3</v>
      </c>
      <c r="H15" s="42" t="s">
        <v>28</v>
      </c>
    </row>
    <row r="16" spans="2:8" ht="12.75">
      <c r="B16" s="41">
        <v>9</v>
      </c>
      <c r="C16" s="7"/>
      <c r="D16" s="31">
        <v>133003</v>
      </c>
      <c r="E16" s="32" t="s">
        <v>48</v>
      </c>
      <c r="F16" s="33">
        <v>88</v>
      </c>
      <c r="G16" s="7">
        <v>3</v>
      </c>
      <c r="H16" s="42" t="s">
        <v>34</v>
      </c>
    </row>
    <row r="17" spans="2:8" ht="12.75">
      <c r="B17" s="41">
        <v>10</v>
      </c>
      <c r="C17" s="7" t="s">
        <v>8</v>
      </c>
      <c r="D17" s="31">
        <v>112046</v>
      </c>
      <c r="E17" s="32" t="s">
        <v>49</v>
      </c>
      <c r="F17" s="33">
        <v>90</v>
      </c>
      <c r="G17" s="7">
        <v>3</v>
      </c>
      <c r="H17" s="42" t="s">
        <v>28</v>
      </c>
    </row>
    <row r="18" spans="2:8" ht="12.75">
      <c r="B18" s="41">
        <v>11</v>
      </c>
      <c r="C18" s="7" t="s">
        <v>10</v>
      </c>
      <c r="D18" s="36" t="s">
        <v>50</v>
      </c>
      <c r="E18" s="32" t="s">
        <v>51</v>
      </c>
      <c r="F18" s="33">
        <v>94</v>
      </c>
      <c r="G18" s="7">
        <v>3</v>
      </c>
      <c r="H18" s="42" t="s">
        <v>52</v>
      </c>
    </row>
    <row r="19" spans="2:8" ht="12.75">
      <c r="B19" s="41">
        <v>12</v>
      </c>
      <c r="C19" s="7" t="s">
        <v>10</v>
      </c>
      <c r="D19" s="31">
        <v>133062</v>
      </c>
      <c r="E19" s="32" t="s">
        <v>53</v>
      </c>
      <c r="F19" s="33">
        <v>93</v>
      </c>
      <c r="G19" s="7">
        <v>0</v>
      </c>
      <c r="H19" s="42" t="s">
        <v>34</v>
      </c>
    </row>
    <row r="20" spans="2:8" ht="12.75">
      <c r="B20" s="41">
        <v>13</v>
      </c>
      <c r="C20" s="7" t="s">
        <v>11</v>
      </c>
      <c r="D20" s="31">
        <v>124018</v>
      </c>
      <c r="E20" s="32" t="s">
        <v>54</v>
      </c>
      <c r="F20" s="33">
        <v>96</v>
      </c>
      <c r="G20" s="7">
        <v>0</v>
      </c>
      <c r="H20" s="42" t="s">
        <v>41</v>
      </c>
    </row>
    <row r="21" spans="2:8" ht="12.75">
      <c r="B21" s="41">
        <v>14</v>
      </c>
      <c r="C21" s="7" t="s">
        <v>9</v>
      </c>
      <c r="D21" s="31">
        <v>133034</v>
      </c>
      <c r="E21" s="32" t="s">
        <v>55</v>
      </c>
      <c r="F21" s="33">
        <v>92</v>
      </c>
      <c r="G21" s="7">
        <v>0</v>
      </c>
      <c r="H21" s="42" t="s">
        <v>34</v>
      </c>
    </row>
    <row r="22" spans="2:8" ht="12.75">
      <c r="B22" s="41">
        <v>15</v>
      </c>
      <c r="C22" s="7" t="s">
        <v>11</v>
      </c>
      <c r="D22" s="31">
        <v>760039</v>
      </c>
      <c r="E22" s="32" t="s">
        <v>56</v>
      </c>
      <c r="F22" s="33">
        <v>95</v>
      </c>
      <c r="G22" s="7">
        <v>0</v>
      </c>
      <c r="H22" s="42" t="s">
        <v>57</v>
      </c>
    </row>
    <row r="23" spans="2:8" ht="12.75">
      <c r="B23" s="41">
        <v>16</v>
      </c>
      <c r="C23" s="7" t="s">
        <v>11</v>
      </c>
      <c r="D23" s="35">
        <v>1019</v>
      </c>
      <c r="E23" s="32" t="s">
        <v>58</v>
      </c>
      <c r="F23" s="33">
        <v>96</v>
      </c>
      <c r="G23" s="7">
        <v>0</v>
      </c>
      <c r="H23" s="42" t="s">
        <v>59</v>
      </c>
    </row>
    <row r="24" spans="2:8" ht="12.75">
      <c r="B24" s="41">
        <v>17</v>
      </c>
      <c r="C24" s="7" t="s">
        <v>10</v>
      </c>
      <c r="D24" s="36" t="s">
        <v>60</v>
      </c>
      <c r="E24" s="32" t="s">
        <v>61</v>
      </c>
      <c r="F24" s="33">
        <v>93</v>
      </c>
      <c r="G24" s="7">
        <v>0</v>
      </c>
      <c r="H24" s="42" t="s">
        <v>62</v>
      </c>
    </row>
    <row r="25" spans="2:8" ht="12.75">
      <c r="B25" s="41">
        <v>18</v>
      </c>
      <c r="C25" s="7" t="s">
        <v>11</v>
      </c>
      <c r="D25" s="31">
        <v>133058</v>
      </c>
      <c r="E25" s="32" t="s">
        <v>63</v>
      </c>
      <c r="F25" s="33">
        <v>95</v>
      </c>
      <c r="G25" s="7">
        <v>0</v>
      </c>
      <c r="H25" s="42" t="s">
        <v>34</v>
      </c>
    </row>
    <row r="26" spans="2:8" ht="12.75">
      <c r="B26" s="41">
        <v>19</v>
      </c>
      <c r="C26" s="7" t="s">
        <v>9</v>
      </c>
      <c r="D26" s="31"/>
      <c r="E26" s="32" t="s">
        <v>124</v>
      </c>
      <c r="F26" s="33">
        <v>92</v>
      </c>
      <c r="G26" s="7">
        <v>0</v>
      </c>
      <c r="H26" s="42" t="s">
        <v>41</v>
      </c>
    </row>
    <row r="27" spans="2:8" ht="12.75">
      <c r="B27" s="41">
        <v>20</v>
      </c>
      <c r="C27" s="7" t="s">
        <v>10</v>
      </c>
      <c r="D27" s="36" t="s">
        <v>64</v>
      </c>
      <c r="E27" s="32" t="s">
        <v>65</v>
      </c>
      <c r="F27" s="33">
        <v>93</v>
      </c>
      <c r="G27" s="7">
        <v>0</v>
      </c>
      <c r="H27" s="42" t="s">
        <v>62</v>
      </c>
    </row>
    <row r="28" spans="2:8" ht="12.75">
      <c r="B28" s="41">
        <v>21</v>
      </c>
      <c r="C28" s="7" t="s">
        <v>10</v>
      </c>
      <c r="D28" s="35">
        <v>1037</v>
      </c>
      <c r="E28" s="32" t="s">
        <v>66</v>
      </c>
      <c r="F28" s="33">
        <v>94</v>
      </c>
      <c r="G28" s="7">
        <v>0</v>
      </c>
      <c r="H28" s="42" t="s">
        <v>67</v>
      </c>
    </row>
    <row r="29" spans="2:8" ht="12.75">
      <c r="B29" s="41">
        <v>22</v>
      </c>
      <c r="C29" s="7" t="s">
        <v>10</v>
      </c>
      <c r="D29" s="31">
        <v>132003</v>
      </c>
      <c r="E29" s="32" t="s">
        <v>68</v>
      </c>
      <c r="F29" s="33">
        <v>94</v>
      </c>
      <c r="G29" s="7">
        <v>0</v>
      </c>
      <c r="H29" s="42" t="s">
        <v>37</v>
      </c>
    </row>
    <row r="30" spans="2:8" ht="12.75">
      <c r="B30" s="41">
        <v>23</v>
      </c>
      <c r="C30" s="7" t="s">
        <v>11</v>
      </c>
      <c r="D30" s="36"/>
      <c r="E30" s="32" t="s">
        <v>125</v>
      </c>
      <c r="F30" s="33">
        <v>95</v>
      </c>
      <c r="G30" s="7">
        <v>0</v>
      </c>
      <c r="H30" s="42" t="s">
        <v>62</v>
      </c>
    </row>
    <row r="31" spans="2:8" ht="12.75">
      <c r="B31" s="41">
        <v>24</v>
      </c>
      <c r="C31" s="7" t="s">
        <v>11</v>
      </c>
      <c r="D31" s="31">
        <v>124027</v>
      </c>
      <c r="E31" s="32" t="s">
        <v>69</v>
      </c>
      <c r="F31" s="33">
        <v>96</v>
      </c>
      <c r="G31" s="7">
        <v>0</v>
      </c>
      <c r="H31" s="42" t="s">
        <v>41</v>
      </c>
    </row>
    <row r="32" spans="2:8" ht="12.75">
      <c r="B32" s="41">
        <v>25</v>
      </c>
      <c r="C32" s="7" t="s">
        <v>11</v>
      </c>
      <c r="D32" s="31">
        <v>133056</v>
      </c>
      <c r="E32" s="32" t="s">
        <v>70</v>
      </c>
      <c r="F32" s="33">
        <v>95</v>
      </c>
      <c r="G32" s="7">
        <v>0</v>
      </c>
      <c r="H32" s="42" t="s">
        <v>34</v>
      </c>
    </row>
    <row r="33" spans="2:8" ht="12.75">
      <c r="B33" s="41">
        <v>26</v>
      </c>
      <c r="C33" s="7" t="s">
        <v>10</v>
      </c>
      <c r="D33" s="35">
        <v>1018</v>
      </c>
      <c r="E33" s="32" t="s">
        <v>71</v>
      </c>
      <c r="F33" s="33">
        <v>94</v>
      </c>
      <c r="G33" s="7">
        <v>0</v>
      </c>
      <c r="H33" s="42" t="s">
        <v>59</v>
      </c>
    </row>
    <row r="34" spans="2:8" ht="13.5" thickBot="1">
      <c r="B34" s="11"/>
      <c r="C34" s="12"/>
      <c r="D34" s="12"/>
      <c r="E34" s="26"/>
      <c r="F34" s="12"/>
      <c r="G34" s="12"/>
      <c r="H34" s="13"/>
    </row>
    <row r="35" spans="2:8" ht="16.5">
      <c r="B35" s="49" t="s">
        <v>12</v>
      </c>
      <c r="C35" s="45"/>
      <c r="D35" s="45"/>
      <c r="E35" s="45"/>
      <c r="F35" s="46" t="s">
        <v>22</v>
      </c>
      <c r="G35" s="47"/>
      <c r="H35" s="48"/>
    </row>
    <row r="36" spans="2:8" ht="12.75">
      <c r="B36" s="50" t="s">
        <v>73</v>
      </c>
      <c r="C36" s="51"/>
      <c r="D36" s="52">
        <v>133014</v>
      </c>
      <c r="E36" s="53" t="s">
        <v>74</v>
      </c>
      <c r="F36" s="54">
        <v>85</v>
      </c>
      <c r="G36" s="51">
        <v>2</v>
      </c>
      <c r="H36" s="55" t="s">
        <v>31</v>
      </c>
    </row>
    <row r="37" spans="2:8" ht="12.75">
      <c r="B37" s="41"/>
      <c r="C37" s="7"/>
      <c r="D37" s="34">
        <v>133005</v>
      </c>
      <c r="E37" s="32" t="s">
        <v>75</v>
      </c>
      <c r="F37" s="33">
        <v>84</v>
      </c>
      <c r="G37" s="7">
        <v>2</v>
      </c>
      <c r="H37" s="42" t="s">
        <v>31</v>
      </c>
    </row>
    <row r="38" spans="2:8" ht="12.75">
      <c r="B38" s="41" t="s">
        <v>76</v>
      </c>
      <c r="C38" s="7" t="s">
        <v>9</v>
      </c>
      <c r="D38" s="34">
        <v>132049</v>
      </c>
      <c r="E38" s="32" t="s">
        <v>77</v>
      </c>
      <c r="F38" s="33">
        <v>93</v>
      </c>
      <c r="G38" s="7">
        <v>3</v>
      </c>
      <c r="H38" s="42" t="s">
        <v>78</v>
      </c>
    </row>
    <row r="39" spans="2:8" ht="12.75">
      <c r="B39" s="41"/>
      <c r="C39" s="7" t="s">
        <v>9</v>
      </c>
      <c r="D39" s="34">
        <v>132052</v>
      </c>
      <c r="E39" s="32" t="s">
        <v>79</v>
      </c>
      <c r="F39" s="33">
        <v>92</v>
      </c>
      <c r="G39" s="7">
        <v>3</v>
      </c>
      <c r="H39" s="42" t="s">
        <v>78</v>
      </c>
    </row>
    <row r="40" spans="2:8" ht="12.75">
      <c r="B40" s="41" t="s">
        <v>80</v>
      </c>
      <c r="C40" s="7"/>
      <c r="D40" s="34">
        <v>132029</v>
      </c>
      <c r="E40" s="32" t="s">
        <v>81</v>
      </c>
      <c r="F40" s="33">
        <v>88</v>
      </c>
      <c r="G40" s="7">
        <v>0</v>
      </c>
      <c r="H40" s="42" t="s">
        <v>78</v>
      </c>
    </row>
    <row r="41" spans="2:8" ht="12.75">
      <c r="B41" s="41"/>
      <c r="C41" s="7"/>
      <c r="D41" s="34">
        <v>132046</v>
      </c>
      <c r="E41" s="32" t="s">
        <v>82</v>
      </c>
      <c r="F41" s="33">
        <v>89</v>
      </c>
      <c r="G41" s="7">
        <v>0</v>
      </c>
      <c r="H41" s="42" t="s">
        <v>78</v>
      </c>
    </row>
    <row r="42" spans="2:8" ht="12.75">
      <c r="B42" s="41" t="s">
        <v>83</v>
      </c>
      <c r="C42" s="7" t="s">
        <v>10</v>
      </c>
      <c r="D42" s="34">
        <v>1018</v>
      </c>
      <c r="E42" s="32" t="s">
        <v>71</v>
      </c>
      <c r="F42" s="33">
        <v>94</v>
      </c>
      <c r="G42" s="7">
        <v>0</v>
      </c>
      <c r="H42" s="42" t="s">
        <v>59</v>
      </c>
    </row>
    <row r="43" spans="2:8" ht="12.75">
      <c r="B43" s="41"/>
      <c r="C43" s="7" t="s">
        <v>10</v>
      </c>
      <c r="D43" s="34">
        <v>1037</v>
      </c>
      <c r="E43" s="32" t="s">
        <v>66</v>
      </c>
      <c r="F43" s="33">
        <v>94</v>
      </c>
      <c r="G43" s="7">
        <v>0</v>
      </c>
      <c r="H43" s="42" t="s">
        <v>59</v>
      </c>
    </row>
    <row r="44" spans="2:8" ht="12.75">
      <c r="B44" s="41" t="s">
        <v>84</v>
      </c>
      <c r="C44" s="7" t="s">
        <v>11</v>
      </c>
      <c r="D44" s="34">
        <v>132051</v>
      </c>
      <c r="E44" s="32" t="s">
        <v>85</v>
      </c>
      <c r="F44" s="33">
        <v>97</v>
      </c>
      <c r="G44" s="7">
        <v>0</v>
      </c>
      <c r="H44" s="42" t="s">
        <v>78</v>
      </c>
    </row>
    <row r="45" spans="2:8" ht="12.75">
      <c r="B45" s="41"/>
      <c r="C45" s="7"/>
      <c r="D45" s="34">
        <v>132053</v>
      </c>
      <c r="E45" s="32" t="s">
        <v>86</v>
      </c>
      <c r="F45" s="33">
        <v>96</v>
      </c>
      <c r="G45" s="7">
        <v>0</v>
      </c>
      <c r="H45" s="42" t="s">
        <v>78</v>
      </c>
    </row>
    <row r="46" spans="2:8" ht="12.75">
      <c r="B46" s="41" t="s">
        <v>87</v>
      </c>
      <c r="C46" s="7" t="s">
        <v>11</v>
      </c>
      <c r="D46" s="34">
        <v>132036</v>
      </c>
      <c r="E46" s="32" t="s">
        <v>88</v>
      </c>
      <c r="F46" s="33">
        <v>95</v>
      </c>
      <c r="G46" s="7">
        <v>0</v>
      </c>
      <c r="H46" s="42" t="s">
        <v>78</v>
      </c>
    </row>
    <row r="47" spans="2:8" ht="12.75">
      <c r="B47" s="41"/>
      <c r="C47" s="7"/>
      <c r="D47" s="34">
        <v>132037</v>
      </c>
      <c r="E47" s="32" t="s">
        <v>89</v>
      </c>
      <c r="F47" s="33">
        <v>95</v>
      </c>
      <c r="G47" s="7">
        <v>0</v>
      </c>
      <c r="H47" s="42" t="s">
        <v>78</v>
      </c>
    </row>
    <row r="48" spans="2:8" ht="12.75">
      <c r="B48" s="2"/>
      <c r="C48" s="7"/>
      <c r="D48" s="7"/>
      <c r="E48" s="24"/>
      <c r="F48" s="7"/>
      <c r="G48" s="7"/>
      <c r="H48" s="8"/>
    </row>
    <row r="49" spans="2:8" ht="12.75">
      <c r="B49" s="2"/>
      <c r="C49" s="7"/>
      <c r="D49" s="7"/>
      <c r="E49" s="24"/>
      <c r="F49" s="7"/>
      <c r="G49" s="7"/>
      <c r="H49" s="8"/>
    </row>
    <row r="50" spans="2:8" ht="12.75">
      <c r="B50" s="2"/>
      <c r="C50" s="7"/>
      <c r="D50" s="7"/>
      <c r="E50" s="24"/>
      <c r="F50" s="7"/>
      <c r="G50" s="7"/>
      <c r="H50" s="14"/>
    </row>
    <row r="51" spans="2:8" ht="12.75">
      <c r="B51" s="2"/>
      <c r="C51" s="7"/>
      <c r="D51" s="7"/>
      <c r="E51" s="24"/>
      <c r="F51" s="7"/>
      <c r="G51" s="7"/>
      <c r="H51" s="14"/>
    </row>
    <row r="52" spans="2:8" ht="12.75">
      <c r="B52" s="2"/>
      <c r="C52" s="7"/>
      <c r="D52" s="7"/>
      <c r="E52" s="24"/>
      <c r="F52" s="7"/>
      <c r="G52" s="7"/>
      <c r="H52" s="14"/>
    </row>
    <row r="53" spans="2:8" ht="12.75">
      <c r="B53" s="2"/>
      <c r="C53" s="7"/>
      <c r="D53" s="7"/>
      <c r="E53" s="24"/>
      <c r="F53" s="7"/>
      <c r="G53" s="7"/>
      <c r="H53" s="14"/>
    </row>
    <row r="54" spans="2:8" ht="13.5" thickBot="1">
      <c r="B54" s="11"/>
      <c r="C54" s="12"/>
      <c r="D54" s="12"/>
      <c r="E54" s="26"/>
      <c r="F54" s="12"/>
      <c r="G54" s="12"/>
      <c r="H54" s="19"/>
    </row>
    <row r="55" spans="2:8" ht="16.5">
      <c r="B55" s="49" t="s">
        <v>23</v>
      </c>
      <c r="C55" s="45"/>
      <c r="D55" s="45"/>
      <c r="E55" s="45"/>
      <c r="F55" s="46" t="s">
        <v>118</v>
      </c>
      <c r="G55" s="47"/>
      <c r="H55" s="48"/>
    </row>
    <row r="56" spans="2:8" ht="12.75">
      <c r="B56" s="50" t="s">
        <v>90</v>
      </c>
      <c r="C56" s="51" t="s">
        <v>9</v>
      </c>
      <c r="D56" s="52">
        <v>1020</v>
      </c>
      <c r="E56" s="53" t="s">
        <v>91</v>
      </c>
      <c r="F56" s="54">
        <v>92</v>
      </c>
      <c r="G56" s="51">
        <v>0</v>
      </c>
      <c r="H56" s="55" t="s">
        <v>59</v>
      </c>
    </row>
    <row r="57" spans="2:8" ht="12.75">
      <c r="B57" s="41" t="s">
        <v>92</v>
      </c>
      <c r="C57" s="7" t="s">
        <v>8</v>
      </c>
      <c r="D57" s="34">
        <v>133060</v>
      </c>
      <c r="E57" s="32" t="s">
        <v>93</v>
      </c>
      <c r="F57" s="33">
        <v>90</v>
      </c>
      <c r="G57" s="7">
        <v>0</v>
      </c>
      <c r="H57" s="42" t="s">
        <v>31</v>
      </c>
    </row>
    <row r="58" spans="2:8" ht="12.75">
      <c r="B58" s="41" t="s">
        <v>94</v>
      </c>
      <c r="C58" s="7" t="s">
        <v>10</v>
      </c>
      <c r="D58" s="34">
        <v>119155</v>
      </c>
      <c r="E58" s="32" t="s">
        <v>95</v>
      </c>
      <c r="F58" s="33">
        <v>94</v>
      </c>
      <c r="G58" s="7">
        <v>0</v>
      </c>
      <c r="H58" s="42" t="s">
        <v>96</v>
      </c>
    </row>
    <row r="59" spans="2:8" ht="12.75">
      <c r="B59" s="41" t="s">
        <v>97</v>
      </c>
      <c r="C59" s="7" t="s">
        <v>10</v>
      </c>
      <c r="D59" s="34">
        <v>119089</v>
      </c>
      <c r="E59" s="32" t="s">
        <v>98</v>
      </c>
      <c r="F59" s="33">
        <v>93</v>
      </c>
      <c r="G59" s="7">
        <v>0</v>
      </c>
      <c r="H59" s="42" t="s">
        <v>96</v>
      </c>
    </row>
    <row r="60" spans="2:8" ht="12.75">
      <c r="B60" s="41" t="s">
        <v>99</v>
      </c>
      <c r="C60" s="7" t="s">
        <v>11</v>
      </c>
      <c r="D60" s="34">
        <v>124029</v>
      </c>
      <c r="E60" s="32" t="s">
        <v>100</v>
      </c>
      <c r="F60" s="33">
        <v>96</v>
      </c>
      <c r="G60" s="7">
        <v>0</v>
      </c>
      <c r="H60" s="42" t="s">
        <v>41</v>
      </c>
    </row>
    <row r="61" spans="2:8" ht="12.75">
      <c r="B61" s="41" t="s">
        <v>101</v>
      </c>
      <c r="C61" s="7"/>
      <c r="D61" s="34">
        <v>112042</v>
      </c>
      <c r="E61" s="32" t="s">
        <v>102</v>
      </c>
      <c r="F61" s="33">
        <v>78</v>
      </c>
      <c r="G61" s="7">
        <v>2</v>
      </c>
      <c r="H61" s="42" t="s">
        <v>28</v>
      </c>
    </row>
    <row r="62" spans="2:8" ht="12.75">
      <c r="B62" s="41" t="s">
        <v>103</v>
      </c>
      <c r="C62" s="7" t="s">
        <v>11</v>
      </c>
      <c r="D62" s="34">
        <v>112011</v>
      </c>
      <c r="E62" s="32" t="s">
        <v>104</v>
      </c>
      <c r="F62" s="33">
        <v>95</v>
      </c>
      <c r="G62" s="7">
        <v>0</v>
      </c>
      <c r="H62" s="42" t="s">
        <v>28</v>
      </c>
    </row>
    <row r="63" spans="2:8" ht="12.75">
      <c r="B63" s="41" t="s">
        <v>105</v>
      </c>
      <c r="C63" s="7"/>
      <c r="D63" s="34">
        <v>112025</v>
      </c>
      <c r="E63" s="32" t="s">
        <v>106</v>
      </c>
      <c r="F63" s="33">
        <v>87</v>
      </c>
      <c r="G63" s="7">
        <v>0</v>
      </c>
      <c r="H63" s="42" t="s">
        <v>28</v>
      </c>
    </row>
    <row r="64" spans="2:8" ht="12.75">
      <c r="B64" s="41" t="s">
        <v>107</v>
      </c>
      <c r="C64" s="7" t="s">
        <v>9</v>
      </c>
      <c r="D64" s="34">
        <v>133011</v>
      </c>
      <c r="E64" s="32" t="s">
        <v>108</v>
      </c>
      <c r="F64" s="33">
        <v>92</v>
      </c>
      <c r="G64" s="7">
        <v>3</v>
      </c>
      <c r="H64" s="42" t="s">
        <v>31</v>
      </c>
    </row>
    <row r="65" spans="2:8" ht="12.75">
      <c r="B65" s="41" t="s">
        <v>109</v>
      </c>
      <c r="C65" s="7"/>
      <c r="D65" s="34">
        <v>115040</v>
      </c>
      <c r="E65" s="32" t="s">
        <v>111</v>
      </c>
      <c r="F65" s="33">
        <v>74</v>
      </c>
      <c r="G65" s="7">
        <v>2</v>
      </c>
      <c r="H65" s="56" t="s">
        <v>112</v>
      </c>
    </row>
    <row r="66" spans="2:8" ht="12.75">
      <c r="B66" s="41" t="s">
        <v>110</v>
      </c>
      <c r="C66" s="7" t="s">
        <v>10</v>
      </c>
      <c r="D66" s="34"/>
      <c r="E66" s="32" t="s">
        <v>122</v>
      </c>
      <c r="F66" s="33">
        <v>94</v>
      </c>
      <c r="G66" s="7">
        <v>0</v>
      </c>
      <c r="H66" s="56" t="s">
        <v>41</v>
      </c>
    </row>
    <row r="67" spans="2:8" ht="12.75">
      <c r="B67" s="20"/>
      <c r="C67" s="15"/>
      <c r="D67" s="15"/>
      <c r="E67" s="25"/>
      <c r="F67" s="15"/>
      <c r="G67" s="15"/>
      <c r="H67" s="16"/>
    </row>
    <row r="68" spans="2:8" ht="12.75">
      <c r="B68" s="20"/>
      <c r="C68" s="15"/>
      <c r="D68" s="15"/>
      <c r="E68" s="25"/>
      <c r="F68" s="15"/>
      <c r="G68" s="15"/>
      <c r="H68" s="16"/>
    </row>
    <row r="69" spans="2:8" ht="12.75">
      <c r="B69" s="20"/>
      <c r="C69" s="15"/>
      <c r="D69" s="18"/>
      <c r="E69" s="25"/>
      <c r="F69" s="15"/>
      <c r="G69" s="15"/>
      <c r="H69" s="16"/>
    </row>
    <row r="70" spans="2:8" ht="12.75">
      <c r="B70" s="20"/>
      <c r="C70" s="15"/>
      <c r="D70" s="15"/>
      <c r="E70" s="25"/>
      <c r="F70" s="15"/>
      <c r="G70" s="15"/>
      <c r="H70" s="16"/>
    </row>
    <row r="71" spans="2:8" ht="12.75">
      <c r="B71" s="20"/>
      <c r="C71" s="15"/>
      <c r="D71" s="15"/>
      <c r="E71" s="25"/>
      <c r="F71" s="15"/>
      <c r="G71" s="15"/>
      <c r="H71" s="16"/>
    </row>
    <row r="72" spans="2:8" ht="12.75">
      <c r="B72" s="20"/>
      <c r="C72" s="15"/>
      <c r="D72" s="15"/>
      <c r="E72" s="25"/>
      <c r="F72" s="15"/>
      <c r="G72" s="15"/>
      <c r="H72" s="16"/>
    </row>
    <row r="73" spans="2:8" ht="12.75">
      <c r="B73" s="20"/>
      <c r="C73" s="15"/>
      <c r="D73" s="15"/>
      <c r="E73" s="25"/>
      <c r="F73" s="15"/>
      <c r="G73" s="15"/>
      <c r="H73" s="16"/>
    </row>
    <row r="74" spans="2:8" ht="12.75">
      <c r="B74" s="20"/>
      <c r="C74" s="15"/>
      <c r="D74" s="15"/>
      <c r="E74" s="25"/>
      <c r="F74" s="15"/>
      <c r="G74" s="15"/>
      <c r="H74" s="16"/>
    </row>
    <row r="75" spans="2:8" ht="13.5" thickBot="1">
      <c r="B75" s="11"/>
      <c r="C75" s="12"/>
      <c r="D75" s="12"/>
      <c r="E75" s="26"/>
      <c r="F75" s="12"/>
      <c r="G75" s="12"/>
      <c r="H75" s="19"/>
    </row>
    <row r="76" spans="2:8" ht="16.5">
      <c r="B76" s="49" t="s">
        <v>13</v>
      </c>
      <c r="C76" s="45"/>
      <c r="D76" s="45"/>
      <c r="E76" s="45"/>
      <c r="F76" s="46" t="s">
        <v>118</v>
      </c>
      <c r="G76" s="47"/>
      <c r="H76" s="48"/>
    </row>
    <row r="77" spans="2:8" ht="12.75">
      <c r="B77" s="50" t="s">
        <v>113</v>
      </c>
      <c r="C77" s="51" t="s">
        <v>10</v>
      </c>
      <c r="D77" s="52">
        <v>124017</v>
      </c>
      <c r="E77" s="53" t="s">
        <v>114</v>
      </c>
      <c r="F77" s="54">
        <v>93</v>
      </c>
      <c r="G77" s="51">
        <v>0</v>
      </c>
      <c r="H77" s="55" t="s">
        <v>41</v>
      </c>
    </row>
    <row r="78" spans="2:18" ht="12.75">
      <c r="B78" s="41" t="s">
        <v>115</v>
      </c>
      <c r="C78" s="7" t="s">
        <v>10</v>
      </c>
      <c r="D78" s="34">
        <v>132049</v>
      </c>
      <c r="E78" s="32" t="s">
        <v>77</v>
      </c>
      <c r="F78" s="33">
        <v>93</v>
      </c>
      <c r="G78" s="7">
        <v>0</v>
      </c>
      <c r="H78" s="42" t="s">
        <v>37</v>
      </c>
      <c r="L78" s="1"/>
      <c r="M78" s="1"/>
      <c r="N78" s="9"/>
      <c r="O78" s="9"/>
      <c r="P78" s="9"/>
      <c r="Q78" s="17"/>
      <c r="R78" s="1"/>
    </row>
    <row r="79" spans="2:8" ht="12.75">
      <c r="B79" s="41" t="s">
        <v>116</v>
      </c>
      <c r="C79" s="7" t="s">
        <v>9</v>
      </c>
      <c r="D79" s="34">
        <v>132052</v>
      </c>
      <c r="E79" s="32" t="s">
        <v>79</v>
      </c>
      <c r="F79" s="33">
        <v>92</v>
      </c>
      <c r="G79" s="7">
        <v>0</v>
      </c>
      <c r="H79" s="42" t="s">
        <v>37</v>
      </c>
    </row>
    <row r="80" spans="2:8" ht="12.75">
      <c r="B80" s="41" t="s">
        <v>117</v>
      </c>
      <c r="C80" s="7" t="s">
        <v>11</v>
      </c>
      <c r="D80" s="34">
        <v>132037</v>
      </c>
      <c r="E80" s="32" t="s">
        <v>89</v>
      </c>
      <c r="F80" s="33">
        <v>95</v>
      </c>
      <c r="G80" s="7">
        <v>0</v>
      </c>
      <c r="H80" s="42" t="s">
        <v>37</v>
      </c>
    </row>
    <row r="81" spans="2:8" ht="12.75">
      <c r="B81" s="20"/>
      <c r="C81" s="15"/>
      <c r="D81" s="15"/>
      <c r="E81" s="25"/>
      <c r="F81" s="15"/>
      <c r="G81" s="15"/>
      <c r="H81" s="16"/>
    </row>
    <row r="82" spans="2:8" ht="12.75">
      <c r="B82" s="20"/>
      <c r="C82" s="15"/>
      <c r="D82" s="15"/>
      <c r="E82" s="25"/>
      <c r="F82" s="15"/>
      <c r="G82" s="15"/>
      <c r="H82" s="16"/>
    </row>
    <row r="83" spans="2:8" ht="12.75">
      <c r="B83" s="20"/>
      <c r="C83" s="15"/>
      <c r="D83" s="15"/>
      <c r="E83" s="25"/>
      <c r="F83" s="15"/>
      <c r="G83" s="15"/>
      <c r="H83" s="16"/>
    </row>
    <row r="84" spans="2:8" ht="12.75">
      <c r="B84" s="20"/>
      <c r="C84" s="15"/>
      <c r="D84" s="15"/>
      <c r="E84" s="25"/>
      <c r="F84" s="15"/>
      <c r="G84" s="15"/>
      <c r="H84" s="16"/>
    </row>
    <row r="85" spans="2:8" ht="12.75">
      <c r="B85" s="20"/>
      <c r="C85" s="15"/>
      <c r="D85" s="15"/>
      <c r="E85" s="25"/>
      <c r="F85" s="15"/>
      <c r="G85" s="15"/>
      <c r="H85" s="16"/>
    </row>
    <row r="86" spans="2:8" ht="13.5" thickBot="1">
      <c r="B86" s="11"/>
      <c r="C86" s="12"/>
      <c r="D86" s="12"/>
      <c r="E86" s="26"/>
      <c r="F86" s="12"/>
      <c r="G86" s="12"/>
      <c r="H86" s="19"/>
    </row>
    <row r="87" spans="2:8" ht="12.75">
      <c r="B87" s="37"/>
      <c r="C87" s="37"/>
      <c r="D87" s="37"/>
      <c r="E87" s="37"/>
      <c r="F87" s="37"/>
      <c r="G87" s="37"/>
      <c r="H87" s="37"/>
    </row>
    <row r="88" spans="2:8" ht="12.75">
      <c r="B88" s="37"/>
      <c r="C88" s="37"/>
      <c r="D88" s="37"/>
      <c r="E88" s="37"/>
      <c r="F88" s="37"/>
      <c r="G88" s="37"/>
      <c r="H88" s="37"/>
    </row>
    <row r="89" spans="2:8" ht="12.75">
      <c r="B89" s="37"/>
      <c r="C89" s="37"/>
      <c r="D89" s="37"/>
      <c r="E89" s="37"/>
      <c r="F89" s="37"/>
      <c r="G89" s="37"/>
      <c r="H89" s="37"/>
    </row>
    <row r="90" spans="2:8" ht="12.75">
      <c r="B90" s="37"/>
      <c r="C90" s="37"/>
      <c r="D90" s="37"/>
      <c r="E90" s="37"/>
      <c r="F90" s="37"/>
      <c r="G90" s="37"/>
      <c r="H90" s="37"/>
    </row>
    <row r="91" spans="2:8" ht="12.75">
      <c r="B91" s="37"/>
      <c r="C91" s="37"/>
      <c r="D91" s="37"/>
      <c r="E91" s="37"/>
      <c r="F91" s="37"/>
      <c r="G91" s="37"/>
      <c r="H91" s="37"/>
    </row>
    <row r="92" spans="2:9" ht="12.75">
      <c r="B92" s="37"/>
      <c r="C92" s="37"/>
      <c r="D92" s="37"/>
      <c r="E92" s="37"/>
      <c r="F92" s="37"/>
      <c r="G92" s="37"/>
      <c r="H92" s="37"/>
      <c r="I92" s="37"/>
    </row>
    <row r="93" spans="2:9" ht="12.75">
      <c r="B93" s="37"/>
      <c r="C93" s="37"/>
      <c r="D93" s="37"/>
      <c r="E93" s="37"/>
      <c r="F93" s="37"/>
      <c r="G93" s="37"/>
      <c r="H93" s="37"/>
      <c r="I93" s="37"/>
    </row>
    <row r="94" spans="2:9" ht="12.75">
      <c r="B94" s="37"/>
      <c r="C94" s="37"/>
      <c r="D94" s="37"/>
      <c r="E94" s="37"/>
      <c r="F94" s="37"/>
      <c r="G94" s="37"/>
      <c r="H94" s="37"/>
      <c r="I94" s="37"/>
    </row>
    <row r="95" spans="2:9" ht="12.75">
      <c r="B95" s="37"/>
      <c r="C95" s="37"/>
      <c r="D95" s="37"/>
      <c r="E95" s="37"/>
      <c r="F95" s="37"/>
      <c r="G95" s="37"/>
      <c r="H95" s="37"/>
      <c r="I95" s="37"/>
    </row>
    <row r="96" spans="2:9" ht="12.75">
      <c r="B96" s="37"/>
      <c r="C96" s="37"/>
      <c r="D96" s="37"/>
      <c r="E96" s="37"/>
      <c r="F96" s="37"/>
      <c r="G96" s="37"/>
      <c r="H96" s="37"/>
      <c r="I96" s="37"/>
    </row>
    <row r="97" spans="2:9" ht="12.75">
      <c r="B97" s="37"/>
      <c r="C97" s="37"/>
      <c r="D97" s="37"/>
      <c r="E97" s="37"/>
      <c r="F97" s="37"/>
      <c r="G97" s="37"/>
      <c r="H97" s="37"/>
      <c r="I97" s="37"/>
    </row>
    <row r="98" spans="2:9" ht="12.75">
      <c r="B98" s="37"/>
      <c r="C98" s="37"/>
      <c r="D98" s="37"/>
      <c r="E98" s="37"/>
      <c r="F98" s="37"/>
      <c r="G98" s="37"/>
      <c r="H98" s="37"/>
      <c r="I98" s="37"/>
    </row>
    <row r="99" spans="2:9" ht="12.75">
      <c r="B99" s="37"/>
      <c r="C99" s="37"/>
      <c r="D99" s="37"/>
      <c r="E99" s="37"/>
      <c r="F99" s="37"/>
      <c r="G99" s="37"/>
      <c r="H99" s="37"/>
      <c r="I99" s="37"/>
    </row>
    <row r="100" spans="2:9" ht="12.75">
      <c r="B100" s="37"/>
      <c r="C100" s="37"/>
      <c r="D100" s="37"/>
      <c r="E100" s="37"/>
      <c r="F100" s="37"/>
      <c r="G100" s="37"/>
      <c r="H100" s="37"/>
      <c r="I100" s="37"/>
    </row>
    <row r="101" spans="2:9" ht="12.75">
      <c r="B101" s="37"/>
      <c r="C101" s="37"/>
      <c r="D101" s="37"/>
      <c r="E101" s="37"/>
      <c r="F101" s="37"/>
      <c r="G101" s="37"/>
      <c r="H101" s="37"/>
      <c r="I101" s="37"/>
    </row>
    <row r="102" spans="2:9" ht="12.75">
      <c r="B102" s="37"/>
      <c r="C102" s="37"/>
      <c r="D102" s="37"/>
      <c r="E102" s="37"/>
      <c r="F102" s="37"/>
      <c r="G102" s="37"/>
      <c r="H102" s="37"/>
      <c r="I102" s="37"/>
    </row>
    <row r="103" spans="2:9" ht="12.75">
      <c r="B103" s="37"/>
      <c r="C103" s="37"/>
      <c r="D103" s="37"/>
      <c r="E103" s="37"/>
      <c r="F103" s="37"/>
      <c r="G103" s="37"/>
      <c r="H103" s="37"/>
      <c r="I103" s="37"/>
    </row>
    <row r="104" spans="2:10" ht="12.75">
      <c r="B104" s="37"/>
      <c r="C104" s="37"/>
      <c r="D104" s="37"/>
      <c r="E104" s="37"/>
      <c r="F104" s="37"/>
      <c r="G104" s="37"/>
      <c r="I104" s="37"/>
      <c r="J104" s="37"/>
    </row>
    <row r="105" spans="2:10" ht="12.75">
      <c r="B105" s="37"/>
      <c r="C105" s="37"/>
      <c r="D105" s="37"/>
      <c r="E105" s="37"/>
      <c r="F105" s="37"/>
      <c r="G105" s="37"/>
      <c r="I105" s="37"/>
      <c r="J105" s="37"/>
    </row>
    <row r="106" spans="2:10" ht="12.75">
      <c r="B106" s="37"/>
      <c r="C106" s="37"/>
      <c r="D106" s="37"/>
      <c r="E106" s="37"/>
      <c r="F106" s="37"/>
      <c r="G106" s="37"/>
      <c r="I106" s="37"/>
      <c r="J106" s="37"/>
    </row>
    <row r="107" spans="2:10" ht="12.75">
      <c r="B107" s="37"/>
      <c r="C107" s="37"/>
      <c r="D107" s="37"/>
      <c r="E107" s="37"/>
      <c r="F107" s="37"/>
      <c r="G107" s="37"/>
      <c r="I107" s="37"/>
      <c r="J107" s="37"/>
    </row>
    <row r="108" spans="2:10" ht="12.75">
      <c r="B108" s="37"/>
      <c r="C108" s="37"/>
      <c r="D108" s="37"/>
      <c r="E108" s="37"/>
      <c r="F108" s="37"/>
      <c r="G108" s="37"/>
      <c r="I108" s="37"/>
      <c r="J108" s="37"/>
    </row>
    <row r="109" spans="2:10" ht="12.75">
      <c r="B109" s="37"/>
      <c r="C109" s="37"/>
      <c r="D109" s="37"/>
      <c r="E109" s="37"/>
      <c r="F109" s="37"/>
      <c r="G109" s="37"/>
      <c r="I109" s="37"/>
      <c r="J109" s="37"/>
    </row>
    <row r="110" spans="2:10" ht="12.75">
      <c r="B110" s="37"/>
      <c r="C110" s="37"/>
      <c r="D110" s="37"/>
      <c r="E110" s="37"/>
      <c r="F110" s="37"/>
      <c r="G110" s="37"/>
      <c r="I110" s="37"/>
      <c r="J110" s="37"/>
    </row>
    <row r="111" spans="2:10" ht="12.75">
      <c r="B111" s="37"/>
      <c r="C111" s="37"/>
      <c r="D111" s="37"/>
      <c r="E111" s="37"/>
      <c r="F111" s="37"/>
      <c r="G111" s="37"/>
      <c r="I111" s="37"/>
      <c r="J111" s="37"/>
    </row>
    <row r="112" spans="2:10" ht="12.75">
      <c r="B112" s="37"/>
      <c r="C112" s="37"/>
      <c r="D112" s="37"/>
      <c r="E112" s="37"/>
      <c r="F112" s="37"/>
      <c r="G112" s="37"/>
      <c r="I112" s="37"/>
      <c r="J112" s="37"/>
    </row>
    <row r="113" spans="2:10" ht="12.75">
      <c r="B113" s="37"/>
      <c r="C113" s="37"/>
      <c r="D113" s="37"/>
      <c r="E113" s="37"/>
      <c r="F113" s="37"/>
      <c r="G113" s="37"/>
      <c r="I113" s="37"/>
      <c r="J113" s="37"/>
    </row>
    <row r="114" spans="2:10" ht="12.75">
      <c r="B114" s="37"/>
      <c r="C114" s="37"/>
      <c r="D114" s="37"/>
      <c r="E114" s="37"/>
      <c r="F114" s="37"/>
      <c r="G114" s="37"/>
      <c r="I114" s="37"/>
      <c r="J114" s="37"/>
    </row>
    <row r="115" spans="2:10" ht="12.75">
      <c r="B115" s="37"/>
      <c r="C115" s="37"/>
      <c r="D115" s="37"/>
      <c r="E115" s="37"/>
      <c r="F115" s="37"/>
      <c r="G115" s="37"/>
      <c r="I115" s="37"/>
      <c r="J115" s="37"/>
    </row>
    <row r="116" spans="2:10" ht="12.75">
      <c r="B116" s="37"/>
      <c r="C116" s="37"/>
      <c r="D116" s="37"/>
      <c r="E116" s="37"/>
      <c r="F116" s="37"/>
      <c r="G116" s="37"/>
      <c r="I116" s="37"/>
      <c r="J116" s="37"/>
    </row>
    <row r="117" spans="2:10" ht="12.75">
      <c r="B117" s="37"/>
      <c r="C117" s="37"/>
      <c r="D117" s="37"/>
      <c r="E117" s="37"/>
      <c r="F117" s="37"/>
      <c r="G117" s="37"/>
      <c r="I117" s="37"/>
      <c r="J117" s="37"/>
    </row>
    <row r="118" spans="2:10" ht="12.75"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2:10" ht="12.75"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2:10" ht="12.75"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2:10" ht="12.75"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2:10" ht="12.75">
      <c r="B122" s="37"/>
      <c r="C122" s="37"/>
      <c r="D122" s="37"/>
      <c r="E122" s="37"/>
      <c r="F122" s="37"/>
      <c r="G122" s="37"/>
      <c r="H122" s="37"/>
      <c r="I122" s="37"/>
      <c r="J122" s="37"/>
    </row>
    <row r="123" spans="2:10" ht="12.75"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2:10" ht="12.75"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2:10" ht="12.75"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2:10" ht="12.75">
      <c r="B126" s="37"/>
      <c r="C126" s="37"/>
      <c r="D126" s="37"/>
      <c r="E126" s="37"/>
      <c r="F126" s="37"/>
      <c r="G126" s="37"/>
      <c r="H126" s="37"/>
      <c r="I126" s="37"/>
      <c r="J126" s="37"/>
    </row>
    <row r="127" spans="2:10" ht="12.75">
      <c r="B127" s="37"/>
      <c r="C127" s="37"/>
      <c r="D127" s="37"/>
      <c r="E127" s="37"/>
      <c r="F127" s="37"/>
      <c r="G127" s="37"/>
      <c r="H127" s="37"/>
      <c r="I127" s="37"/>
      <c r="J127" s="37"/>
    </row>
    <row r="128" spans="2:10" ht="12.75">
      <c r="B128" s="37"/>
      <c r="C128" s="37"/>
      <c r="D128" s="37"/>
      <c r="E128" s="37"/>
      <c r="F128" s="37"/>
      <c r="G128" s="37"/>
      <c r="H128" s="37"/>
      <c r="I128" s="37"/>
      <c r="J128" s="37"/>
    </row>
    <row r="129" spans="2:10" ht="12.75">
      <c r="B129" s="37"/>
      <c r="C129" s="37"/>
      <c r="D129" s="37"/>
      <c r="E129" s="37"/>
      <c r="F129" s="37"/>
      <c r="G129" s="37"/>
      <c r="H129" s="37"/>
      <c r="I129" s="37"/>
      <c r="J129" s="37"/>
    </row>
    <row r="130" spans="2:10" ht="12.75">
      <c r="B130" s="37"/>
      <c r="C130" s="37"/>
      <c r="D130" s="37"/>
      <c r="E130" s="37"/>
      <c r="F130" s="37"/>
      <c r="G130" s="37"/>
      <c r="H130" s="37"/>
      <c r="I130" s="37"/>
      <c r="J130" s="37"/>
    </row>
    <row r="131" spans="2:10" ht="12.75">
      <c r="B131" s="37"/>
      <c r="C131" s="37"/>
      <c r="D131" s="37"/>
      <c r="E131" s="37"/>
      <c r="F131" s="37"/>
      <c r="G131" s="37"/>
      <c r="H131" s="37"/>
      <c r="I131" s="37"/>
      <c r="J131" s="37"/>
    </row>
    <row r="132" spans="2:10" ht="12.75">
      <c r="B132" s="37"/>
      <c r="C132" s="37"/>
      <c r="D132" s="37"/>
      <c r="E132" s="37"/>
      <c r="F132" s="37"/>
      <c r="G132" s="37"/>
      <c r="H132" s="37"/>
      <c r="I132" s="37"/>
      <c r="J132" s="37"/>
    </row>
    <row r="133" spans="2:10" ht="12.75"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2:10" ht="12.75">
      <c r="B134" s="37"/>
      <c r="C134" s="37"/>
      <c r="D134" s="37"/>
      <c r="E134" s="37"/>
      <c r="F134" s="37"/>
      <c r="G134" s="37"/>
      <c r="H134" s="37"/>
      <c r="I134" s="37"/>
      <c r="J134" s="37"/>
    </row>
    <row r="135" spans="2:10" ht="12.75">
      <c r="B135" s="37"/>
      <c r="C135" s="37"/>
      <c r="D135" s="37"/>
      <c r="E135" s="37"/>
      <c r="F135" s="37"/>
      <c r="G135" s="37"/>
      <c r="H135" s="37"/>
      <c r="I135" s="37"/>
      <c r="J135" s="37"/>
    </row>
    <row r="136" spans="2:10" ht="12.75">
      <c r="B136" s="37"/>
      <c r="C136" s="37"/>
      <c r="D136" s="37"/>
      <c r="E136" s="37"/>
      <c r="F136" s="37"/>
      <c r="G136" s="37"/>
      <c r="H136" s="37"/>
      <c r="I136" s="37"/>
      <c r="J136" s="37"/>
    </row>
    <row r="137" spans="2:10" ht="12.75">
      <c r="B137" s="37"/>
      <c r="C137" s="37"/>
      <c r="D137" s="37"/>
      <c r="E137" s="37"/>
      <c r="F137" s="37"/>
      <c r="G137" s="37"/>
      <c r="H137" s="37"/>
      <c r="I137" s="37"/>
      <c r="J137" s="37"/>
    </row>
    <row r="138" spans="2:10" ht="12.75">
      <c r="B138" s="37"/>
      <c r="C138" s="37"/>
      <c r="D138" s="37"/>
      <c r="E138" s="37"/>
      <c r="F138" s="37"/>
      <c r="G138" s="37"/>
      <c r="H138" s="37"/>
      <c r="I138" s="37"/>
      <c r="J138" s="37"/>
    </row>
    <row r="139" spans="2:10" ht="12.75">
      <c r="B139" s="37"/>
      <c r="C139" s="37"/>
      <c r="D139" s="37"/>
      <c r="E139" s="37"/>
      <c r="F139" s="37"/>
      <c r="G139" s="37"/>
      <c r="H139" s="37"/>
      <c r="I139" s="37"/>
      <c r="J139" s="37"/>
    </row>
  </sheetData>
  <sheetProtection password="C746" sheet="1" objects="1" scenarios="1"/>
  <mergeCells count="4">
    <mergeCell ref="B5:J5"/>
    <mergeCell ref="B2:H2"/>
    <mergeCell ref="B3:H3"/>
    <mergeCell ref="B4:H4"/>
  </mergeCells>
  <printOptions horizontalCentered="1"/>
  <pageMargins left="0.3937007874015748" right="0.3937007874015748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2007-05-01T11:40:58Z</cp:lastPrinted>
  <dcterms:created xsi:type="dcterms:W3CDTF">2006-04-04T15:52:31Z</dcterms:created>
  <dcterms:modified xsi:type="dcterms:W3CDTF">2007-05-03T13:40:32Z</dcterms:modified>
  <cp:category/>
  <cp:version/>
  <cp:contentType/>
  <cp:contentStatus/>
</cp:coreProperties>
</file>